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6176" windowHeight="5460" activeTab="1"/>
  </bookViews>
  <sheets>
    <sheet name="résztvétel" sheetId="2" r:id="rId1"/>
    <sheet name="Tény túrák" sheetId="1" r:id="rId2"/>
  </sheets>
  <definedNames>
    <definedName name="_xlnm.Print_Titles" localSheetId="0">résztvétel!$1:$3</definedName>
  </definedNames>
  <calcPr calcId="125725"/>
</workbook>
</file>

<file path=xl/calcChain.xml><?xml version="1.0" encoding="utf-8"?>
<calcChain xmlns="http://schemas.openxmlformats.org/spreadsheetml/2006/main">
  <c r="K280" i="2"/>
  <c r="K279"/>
  <c r="K278"/>
  <c r="K277"/>
  <c r="K276"/>
  <c r="K275"/>
  <c r="K274"/>
  <c r="H274"/>
  <c r="K273"/>
  <c r="I273"/>
  <c r="K272"/>
  <c r="I272"/>
  <c r="K271"/>
  <c r="K270"/>
  <c r="K256" s="1"/>
  <c r="H270"/>
  <c r="K269"/>
  <c r="I269"/>
  <c r="I268"/>
  <c r="I266"/>
  <c r="H266"/>
  <c r="J266" s="1"/>
  <c r="L266" s="1"/>
  <c r="I263"/>
  <c r="H263"/>
  <c r="J263" s="1"/>
  <c r="L263" s="1"/>
  <c r="I261"/>
  <c r="H261"/>
  <c r="J261" s="1"/>
  <c r="L261" s="1"/>
  <c r="I260"/>
  <c r="I259"/>
  <c r="I258"/>
  <c r="H258"/>
  <c r="J258" s="1"/>
  <c r="L258" s="1"/>
  <c r="I257"/>
  <c r="H257"/>
  <c r="J257" s="1"/>
  <c r="D247"/>
  <c r="D246"/>
  <c r="D245"/>
  <c r="D244"/>
  <c r="D243"/>
  <c r="D242"/>
  <c r="D241"/>
  <c r="D240"/>
  <c r="D239"/>
  <c r="F238"/>
  <c r="E238"/>
  <c r="H280" s="1"/>
  <c r="D237"/>
  <c r="D236"/>
  <c r="D235"/>
  <c r="D234"/>
  <c r="D233"/>
  <c r="D232"/>
  <c r="D231"/>
  <c r="F230"/>
  <c r="E230"/>
  <c r="H279" s="1"/>
  <c r="D230"/>
  <c r="J279" s="1"/>
  <c r="L279" s="1"/>
  <c r="D229"/>
  <c r="D228"/>
  <c r="D227"/>
  <c r="D226"/>
  <c r="D225"/>
  <c r="D224"/>
  <c r="D223"/>
  <c r="D222"/>
  <c r="D221"/>
  <c r="F220"/>
  <c r="E220"/>
  <c r="H278" s="1"/>
  <c r="D220"/>
  <c r="J278" s="1"/>
  <c r="L278" s="1"/>
  <c r="D219"/>
  <c r="D218"/>
  <c r="D217"/>
  <c r="D216"/>
  <c r="D215"/>
  <c r="D214"/>
  <c r="D213"/>
  <c r="D212"/>
  <c r="D211"/>
  <c r="F210"/>
  <c r="E210"/>
  <c r="H277" s="1"/>
  <c r="D209"/>
  <c r="D208"/>
  <c r="D207"/>
  <c r="D206"/>
  <c r="D205"/>
  <c r="D204"/>
  <c r="D203"/>
  <c r="D202"/>
  <c r="D201"/>
  <c r="F200"/>
  <c r="E200"/>
  <c r="H276" s="1"/>
  <c r="D200"/>
  <c r="J276" s="1"/>
  <c r="L276" s="1"/>
  <c r="D199"/>
  <c r="D198"/>
  <c r="D197"/>
  <c r="D196"/>
  <c r="D195"/>
  <c r="D194"/>
  <c r="E193"/>
  <c r="D193"/>
  <c r="D192"/>
  <c r="D191"/>
  <c r="F190"/>
  <c r="E190"/>
  <c r="H275" s="1"/>
  <c r="D189"/>
  <c r="D188"/>
  <c r="D187"/>
  <c r="D186"/>
  <c r="D185"/>
  <c r="D184"/>
  <c r="D183"/>
  <c r="D182"/>
  <c r="D181"/>
  <c r="D180"/>
  <c r="D179"/>
  <c r="F178"/>
  <c r="I274" s="1"/>
  <c r="E178"/>
  <c r="D177"/>
  <c r="D176"/>
  <c r="D175"/>
  <c r="D174"/>
  <c r="D173"/>
  <c r="D172"/>
  <c r="D171"/>
  <c r="D170"/>
  <c r="D169"/>
  <c r="D168"/>
  <c r="D167"/>
  <c r="F166"/>
  <c r="E166"/>
  <c r="H273" s="1"/>
  <c r="D165"/>
  <c r="D164"/>
  <c r="D163"/>
  <c r="D162"/>
  <c r="D161"/>
  <c r="D160"/>
  <c r="D159"/>
  <c r="D158"/>
  <c r="D157"/>
  <c r="D156"/>
  <c r="D155"/>
  <c r="D154"/>
  <c r="D153"/>
  <c r="F152"/>
  <c r="E152"/>
  <c r="H272" s="1"/>
  <c r="J272" s="1"/>
  <c r="L272" s="1"/>
  <c r="D151"/>
  <c r="D150"/>
  <c r="D149"/>
  <c r="D148"/>
  <c r="D147"/>
  <c r="D146"/>
  <c r="D145"/>
  <c r="D144"/>
  <c r="D143"/>
  <c r="D142"/>
  <c r="F141"/>
  <c r="I271" s="1"/>
  <c r="E141"/>
  <c r="H271" s="1"/>
  <c r="J271" s="1"/>
  <c r="L271" s="1"/>
  <c r="D140"/>
  <c r="D139"/>
  <c r="D138"/>
  <c r="D137"/>
  <c r="D136"/>
  <c r="D135"/>
  <c r="D134"/>
  <c r="D133"/>
  <c r="D132"/>
  <c r="D131"/>
  <c r="F130"/>
  <c r="I270" s="1"/>
  <c r="E130"/>
  <c r="D129"/>
  <c r="D128"/>
  <c r="D127"/>
  <c r="D126"/>
  <c r="D125"/>
  <c r="D124"/>
  <c r="D123"/>
  <c r="D122"/>
  <c r="D121"/>
  <c r="D120"/>
  <c r="D119"/>
  <c r="F118"/>
  <c r="E118"/>
  <c r="H269" s="1"/>
  <c r="J269" s="1"/>
  <c r="L269" s="1"/>
  <c r="D117"/>
  <c r="D116"/>
  <c r="D115"/>
  <c r="D114"/>
  <c r="D113"/>
  <c r="D112"/>
  <c r="D111"/>
  <c r="D110"/>
  <c r="D109"/>
  <c r="F108"/>
  <c r="E108"/>
  <c r="H268" s="1"/>
  <c r="J268" s="1"/>
  <c r="L268" s="1"/>
  <c r="D107"/>
  <c r="D106"/>
  <c r="D105"/>
  <c r="D104"/>
  <c r="D103"/>
  <c r="D102"/>
  <c r="D101"/>
  <c r="D100"/>
  <c r="D99"/>
  <c r="D98"/>
  <c r="F97"/>
  <c r="I267" s="1"/>
  <c r="E97"/>
  <c r="D97" s="1"/>
  <c r="D96"/>
  <c r="D95"/>
  <c r="D94"/>
  <c r="D93"/>
  <c r="D92"/>
  <c r="D91"/>
  <c r="D90"/>
  <c r="F89"/>
  <c r="D89"/>
  <c r="D88"/>
  <c r="F87"/>
  <c r="D87" s="1"/>
  <c r="E87"/>
  <c r="D86"/>
  <c r="D85"/>
  <c r="D84"/>
  <c r="D83"/>
  <c r="D82"/>
  <c r="D81"/>
  <c r="D80"/>
  <c r="D79"/>
  <c r="F78"/>
  <c r="I265" s="1"/>
  <c r="E78"/>
  <c r="H265" s="1"/>
  <c r="D77"/>
  <c r="D76"/>
  <c r="D75"/>
  <c r="D74"/>
  <c r="D73"/>
  <c r="D72"/>
  <c r="D71"/>
  <c r="D70"/>
  <c r="D69"/>
  <c r="F68"/>
  <c r="I264" s="1"/>
  <c r="E68"/>
  <c r="D68" s="1"/>
  <c r="D67"/>
  <c r="D66"/>
  <c r="D65"/>
  <c r="D64"/>
  <c r="D63"/>
  <c r="D62"/>
  <c r="D61"/>
  <c r="F60"/>
  <c r="E60"/>
  <c r="D60"/>
  <c r="D59"/>
  <c r="D58"/>
  <c r="D57"/>
  <c r="D56"/>
  <c r="D55"/>
  <c r="D54"/>
  <c r="D53"/>
  <c r="F52"/>
  <c r="I262" s="1"/>
  <c r="E52"/>
  <c r="D52" s="1"/>
  <c r="D51"/>
  <c r="D50"/>
  <c r="D49"/>
  <c r="D48"/>
  <c r="D47"/>
  <c r="D46"/>
  <c r="D45"/>
  <c r="D44"/>
  <c r="D43"/>
  <c r="D42"/>
  <c r="F41"/>
  <c r="E41"/>
  <c r="D41" s="1"/>
  <c r="D40"/>
  <c r="D39"/>
  <c r="D38"/>
  <c r="D37"/>
  <c r="D36"/>
  <c r="D35"/>
  <c r="D34"/>
  <c r="F33"/>
  <c r="E33"/>
  <c r="H260" s="1"/>
  <c r="J260" s="1"/>
  <c r="L260" s="1"/>
  <c r="D32"/>
  <c r="D31"/>
  <c r="D30"/>
  <c r="D29"/>
  <c r="D28"/>
  <c r="D27"/>
  <c r="D26"/>
  <c r="D25"/>
  <c r="D24"/>
  <c r="D23"/>
  <c r="D22"/>
  <c r="D21"/>
  <c r="D20"/>
  <c r="F19"/>
  <c r="E19"/>
  <c r="H259" s="1"/>
  <c r="J259" s="1"/>
  <c r="L259" s="1"/>
  <c r="D18"/>
  <c r="D17"/>
  <c r="D16"/>
  <c r="D15"/>
  <c r="D14"/>
  <c r="D13"/>
  <c r="D12"/>
  <c r="F11"/>
  <c r="D11" s="1"/>
  <c r="E11"/>
  <c r="D10"/>
  <c r="D9"/>
  <c r="D8"/>
  <c r="D7"/>
  <c r="D6"/>
  <c r="D5"/>
  <c r="F4"/>
  <c r="E4"/>
  <c r="D4"/>
  <c r="F1501" i="1"/>
  <c r="F1406"/>
  <c r="F1312"/>
  <c r="F1194"/>
  <c r="F1102"/>
  <c r="F1020"/>
  <c r="F930"/>
  <c r="F850"/>
  <c r="F753"/>
  <c r="F656"/>
  <c r="F590"/>
  <c r="F494"/>
  <c r="F428"/>
  <c r="F371"/>
  <c r="F280"/>
  <c r="F225"/>
  <c r="F111"/>
  <c r="F113" s="1"/>
  <c r="F52"/>
  <c r="F51"/>
  <c r="E3" i="2" l="1"/>
  <c r="D210"/>
  <c r="J277" s="1"/>
  <c r="L277" s="1"/>
  <c r="L257"/>
  <c r="I256"/>
  <c r="J265"/>
  <c r="L265" s="1"/>
  <c r="J270"/>
  <c r="L270" s="1"/>
  <c r="F3"/>
  <c r="D33"/>
  <c r="D108"/>
  <c r="D118"/>
  <c r="D152"/>
  <c r="H262"/>
  <c r="J262" s="1"/>
  <c r="L262" s="1"/>
  <c r="H264"/>
  <c r="J264" s="1"/>
  <c r="L264" s="1"/>
  <c r="H267"/>
  <c r="J267" s="1"/>
  <c r="L267" s="1"/>
  <c r="D78"/>
  <c r="D141"/>
  <c r="D238"/>
  <c r="J280" s="1"/>
  <c r="L280" s="1"/>
  <c r="D19"/>
  <c r="D166"/>
  <c r="J273" s="1"/>
  <c r="L273" s="1"/>
  <c r="D190"/>
  <c r="J275" s="1"/>
  <c r="L275" s="1"/>
  <c r="D130"/>
  <c r="D178"/>
  <c r="J274" s="1"/>
  <c r="L274" s="1"/>
  <c r="D3" l="1"/>
  <c r="J256"/>
  <c r="L256" s="1"/>
  <c r="H256"/>
</calcChain>
</file>

<file path=xl/sharedStrings.xml><?xml version="1.0" encoding="utf-8"?>
<sst xmlns="http://schemas.openxmlformats.org/spreadsheetml/2006/main" count="2392" uniqueCount="1549">
  <si>
    <t>1995 március 15.</t>
  </si>
  <si>
    <t>Tavaszi nyitótúra</t>
  </si>
  <si>
    <t>fő</t>
  </si>
  <si>
    <t>Vértessomló - Róka völgy - Mátyáskút - Szarvaskút</t>
  </si>
  <si>
    <t xml:space="preserve"> - Vitányvár - Tatabánya Felsőgalla</t>
  </si>
  <si>
    <t>Túravezető: Erdélyi Péter</t>
  </si>
  <si>
    <t>A TÉSE első túrája hóesésben.</t>
  </si>
  <si>
    <t>1995 május</t>
  </si>
  <si>
    <t xml:space="preserve">Hegyhátszentjakab (Vadása tó) ÉDÁSZ Rt. Természetbarát Találkozó </t>
  </si>
  <si>
    <t>1995 május 27-én (szombat)</t>
  </si>
  <si>
    <t>A túra utvonala: Újvárosi buszvégállomásról busszal Várgesztesre (8.15)</t>
  </si>
  <si>
    <t>Várgesztes - Vajda temető - Gadóc - Mátyáskút - Vörös lyuk - Szarvaskút - Vitányvár - Sikvölgyakna</t>
  </si>
  <si>
    <t>A túra hossza: kb 13 km</t>
  </si>
  <si>
    <t>Szarvaskuton pihenés és szalonnasütés egyénileg!</t>
  </si>
  <si>
    <t>Találkozás: Tatabánya Újváros buszvégállomáson 8.10-kor</t>
  </si>
  <si>
    <t>Túravezető: Jackl Károlyné</t>
  </si>
  <si>
    <t>1995 június 30 - július 02.</t>
  </si>
  <si>
    <t>45. VOTT</t>
  </si>
  <si>
    <t>Hódmezővásárhely</t>
  </si>
  <si>
    <t>1. csapat:</t>
  </si>
  <si>
    <t>Jackl Károlyné</t>
  </si>
  <si>
    <t>2. csapat:</t>
  </si>
  <si>
    <t>Fábián József</t>
  </si>
  <si>
    <t>3. csapat:</t>
  </si>
  <si>
    <t>Balázs Szilárd</t>
  </si>
  <si>
    <t>24. hely</t>
  </si>
  <si>
    <t>Sümegi Zita</t>
  </si>
  <si>
    <t>66. hely</t>
  </si>
  <si>
    <t>Flajsz József</t>
  </si>
  <si>
    <t>13. hely</t>
  </si>
  <si>
    <t>Könözsi Béla</t>
  </si>
  <si>
    <t>64. hely</t>
  </si>
  <si>
    <t>Erdélyi Péter</t>
  </si>
  <si>
    <t>62. hely</t>
  </si>
  <si>
    <t>Horváth Ferenc</t>
  </si>
  <si>
    <t>38. hely</t>
  </si>
  <si>
    <t>Jákfalvi László</t>
  </si>
  <si>
    <t>Borsi Imre</t>
  </si>
  <si>
    <t>Józsi Imre</t>
  </si>
  <si>
    <t>Schleer Gábor</t>
  </si>
  <si>
    <t>Berendi Ferenc</t>
  </si>
  <si>
    <t>Hadaró Tibor</t>
  </si>
  <si>
    <t>Fejszés Lajos</t>
  </si>
  <si>
    <t>Sörös Péter</t>
  </si>
  <si>
    <t>Hofmann Imre</t>
  </si>
  <si>
    <t>Borbély Péter</t>
  </si>
  <si>
    <t>össz:</t>
  </si>
  <si>
    <t>40. hely</t>
  </si>
  <si>
    <t>63. hely</t>
  </si>
  <si>
    <t>Tájfutás:</t>
  </si>
  <si>
    <t>29. hely</t>
  </si>
  <si>
    <t>Rádiózás:</t>
  </si>
  <si>
    <t>Hetves József</t>
  </si>
  <si>
    <t>1. hely</t>
  </si>
  <si>
    <t>Kaszás István</t>
  </si>
  <si>
    <t>1995 szeptember 16.</t>
  </si>
  <si>
    <t>Pilismarót</t>
  </si>
  <si>
    <t>Indulás: 08.00-kor a Tatabányai Üzletigazgatóságtól busszal.</t>
  </si>
  <si>
    <t>11.00-kor hajókirándulás Zebegénybe, majd rövid túra a környéken.</t>
  </si>
  <si>
    <t>Pilismarótra visszaérkezéskor szalonnasütés.</t>
  </si>
  <si>
    <t>17.00-kor visszaindulás Tatabányára</t>
  </si>
  <si>
    <t>1995 december 02. (szombat)</t>
  </si>
  <si>
    <t>Mikulástúra</t>
  </si>
  <si>
    <t xml:space="preserve">Tatabánya Újvárosi Buszvégállomás - János forrás - Farkas-völgy - Csúcsos-hegy - </t>
  </si>
  <si>
    <t>Csemetekert - Turul emlékmű (Télapó)</t>
  </si>
  <si>
    <t>1995 évi összesen:</t>
  </si>
  <si>
    <t>1995 évi átlag:</t>
  </si>
  <si>
    <t>1996 március 15. (péntek)</t>
  </si>
  <si>
    <t>ÉDÁSZ parkoló - Nomád kemping - Kopasz hegy - Koldusszállás - Kisréti vadászház -</t>
  </si>
  <si>
    <t>Turul emlékmű - Vasutállomás</t>
  </si>
  <si>
    <t>A túra hossza: kb 12 km</t>
  </si>
  <si>
    <t>Indulás: ÉDÁSZ RT. parkolója, Március 15. u. 11. 7.55-kor</t>
  </si>
  <si>
    <t>1996 április 13. (szombat)</t>
  </si>
  <si>
    <t>A túra utvonola:</t>
  </si>
  <si>
    <t>Vasútállomásról vonattal Szárligetre - Csákányospuszta - Mária-szakadék - Szép-Ilonka forrás -</t>
  </si>
  <si>
    <t>Kapberek puszta - Mocsár-rét - Vörös lyuk - Szarvas-kút - Vitányvár - Sikvölgyakna</t>
  </si>
  <si>
    <t>Találkozás: Újvárosi Vasútállomás 8.45-kor</t>
  </si>
  <si>
    <t>A vonat indulása: 9.00-kor</t>
  </si>
  <si>
    <t>1996 június 01.</t>
  </si>
  <si>
    <t>Kisgyón ÉDÁSZ Rt. Természetbarát Találkozó</t>
  </si>
  <si>
    <t>1996 június 28 - 30.</t>
  </si>
  <si>
    <t>VOTT 46. Zalaegerszeg</t>
  </si>
  <si>
    <t>SENIOR:</t>
  </si>
  <si>
    <t>9. hely</t>
  </si>
  <si>
    <t>11. hely</t>
  </si>
  <si>
    <t>Bottka Bertalan</t>
  </si>
  <si>
    <t>41. hely</t>
  </si>
  <si>
    <t>67. hely</t>
  </si>
  <si>
    <t>Nagy Lajos</t>
  </si>
  <si>
    <t>73. hely</t>
  </si>
  <si>
    <t>Simon Ferenc</t>
  </si>
  <si>
    <t>Harmath Lajos</t>
  </si>
  <si>
    <t>Kovács Attila</t>
  </si>
  <si>
    <t>Bota István</t>
  </si>
  <si>
    <t>32. hely</t>
  </si>
  <si>
    <t>31. hely</t>
  </si>
  <si>
    <t>60. hely</t>
  </si>
  <si>
    <t>1996 szeptember 14.</t>
  </si>
  <si>
    <t>Indulás: Tatabánya ÉDÁSZ parkolóból</t>
  </si>
  <si>
    <t>Visegrádig, majd komppal Nagymarosra - Köves mező - Csizmadia völgy - Zebegény</t>
  </si>
  <si>
    <t>Zebegényből kishajóval Pilismaróra ÉDÁSZ üdülőbe.</t>
  </si>
  <si>
    <t>Pilismaróton szalonnasütés.</t>
  </si>
  <si>
    <t>17.00-kor indulás Tatabányára</t>
  </si>
  <si>
    <t>1996 október 23.</t>
  </si>
  <si>
    <t>Rám-szakadék</t>
  </si>
  <si>
    <t xml:space="preserve">A túra útvonala: Édász parkolótól busszal Dömösig - Poszogó - Szentfa kápolna - Rám szakadék - </t>
  </si>
  <si>
    <t>Sáros bükk - Dobogókő - vissza Tatabányára busszal.</t>
  </si>
  <si>
    <t>A túra hossza kb. 13 km</t>
  </si>
  <si>
    <t>Indulás: Tatabányai ÉDÁSZ Rt. parkolóból 6.30-kor</t>
  </si>
  <si>
    <t>A busz TÉSE tagoknak ingyenes, nem tagoknak 200 Ft.</t>
  </si>
  <si>
    <t>1996 december 01.</t>
  </si>
  <si>
    <t>Mikulás túra</t>
  </si>
  <si>
    <t>Autóbusz végállomás - János forrás - Csemetekert - Turul emlékmű (Télapó)</t>
  </si>
  <si>
    <t>összesen:</t>
  </si>
  <si>
    <t>fő 2006. évben</t>
  </si>
  <si>
    <t xml:space="preserve">Túránként átlag: </t>
  </si>
  <si>
    <t>1997 március 09.</t>
  </si>
  <si>
    <t>Hóvirág túra</t>
  </si>
  <si>
    <t>A TSC. szervezésében</t>
  </si>
  <si>
    <t>Környebánya - Szarvaskút - Vitányvár - Sikvölgyakna</t>
  </si>
  <si>
    <t>1997 március 23.</t>
  </si>
  <si>
    <t>Kerékpár túra</t>
  </si>
  <si>
    <t>Indulás: ÉDÁSZ parkolóból 09.00-kor</t>
  </si>
  <si>
    <t>Üzemi úton Zsigmond aknáig - Szarvaskút - Mátyáskút - Édász parkoló</t>
  </si>
  <si>
    <t>1.</t>
  </si>
  <si>
    <t>Papp Ferenc</t>
  </si>
  <si>
    <t>2.</t>
  </si>
  <si>
    <t>Póta Zoltán</t>
  </si>
  <si>
    <t>3.</t>
  </si>
  <si>
    <t>Erdyélyi Péter</t>
  </si>
  <si>
    <t>4.</t>
  </si>
  <si>
    <t>Drimál Roland</t>
  </si>
  <si>
    <t>1997 április 20.</t>
  </si>
  <si>
    <t>Országos Terepverseny</t>
  </si>
  <si>
    <t>Magyar-kút</t>
  </si>
  <si>
    <t>Takácsné Kovács Ildikó</t>
  </si>
  <si>
    <t>Szabó Kálmán</t>
  </si>
  <si>
    <t>Takács Tihamér</t>
  </si>
  <si>
    <t>4. csapat:</t>
  </si>
  <si>
    <t>Valler István</t>
  </si>
  <si>
    <t>Sörös Szilvia</t>
  </si>
  <si>
    <t>Szoldaticsné Milovukovics Mariann</t>
  </si>
  <si>
    <t>1997 május 31.</t>
  </si>
  <si>
    <t>ÉDÁSZ Természetbarát Találkozó</t>
  </si>
  <si>
    <t>Tardos-Malomvölgy</t>
  </si>
  <si>
    <t>Túravezetők:</t>
  </si>
  <si>
    <t>Kis túra:</t>
  </si>
  <si>
    <t>4 km</t>
  </si>
  <si>
    <t>Visnyovszki Vendel, Jackl Károlyné</t>
  </si>
  <si>
    <t>Nagy túra:</t>
  </si>
  <si>
    <t>5,5 km</t>
  </si>
  <si>
    <t>Erdélyi Péter, Németh József</t>
  </si>
  <si>
    <t>1997 június 13-14.</t>
  </si>
  <si>
    <t>Dobogókő - Rám szakadék - Dömös - Pilismarót</t>
  </si>
  <si>
    <t>Szállás: Pilismaróton az Erőmű üdülőjében.</t>
  </si>
  <si>
    <t>1997 július 11-13.</t>
  </si>
  <si>
    <t>VOTT 47.</t>
  </si>
  <si>
    <t>Pécs</t>
  </si>
  <si>
    <t>1. csapat</t>
  </si>
  <si>
    <t>3. hely</t>
  </si>
  <si>
    <t>Mészáros Attila</t>
  </si>
  <si>
    <t>61. hely</t>
  </si>
  <si>
    <t>48. hely</t>
  </si>
  <si>
    <t>Prostek Tamás</t>
  </si>
  <si>
    <t>Takácsné K. Ildikó</t>
  </si>
  <si>
    <t>14. hely</t>
  </si>
  <si>
    <t>1997 július 18-25.</t>
  </si>
  <si>
    <t>Tisza-túra</t>
  </si>
  <si>
    <t>1. nap</t>
  </si>
  <si>
    <t>utazás Tiszabecsre</t>
  </si>
  <si>
    <t>2. nap</t>
  </si>
  <si>
    <t>Tiszabecs - Tivadar 39 fkm</t>
  </si>
  <si>
    <t xml:space="preserve"> 3. nap</t>
  </si>
  <si>
    <t>Tivadar - Gergelyiugornya 21 fkm</t>
  </si>
  <si>
    <t xml:space="preserve"> 4. nap</t>
  </si>
  <si>
    <t>Gergelyiugornya - Lónya 34 fkm</t>
  </si>
  <si>
    <t xml:space="preserve"> 5. nap</t>
  </si>
  <si>
    <t>Lónya - Tuzsér 34 fkm</t>
  </si>
  <si>
    <t>6. nap</t>
  </si>
  <si>
    <t>Tuzsér - Tiszakavár 19 fkm</t>
  </si>
  <si>
    <t>7. nap</t>
  </si>
  <si>
    <t>Tiszakaváron pihenés</t>
  </si>
  <si>
    <t>Összesen: 147 fkm</t>
  </si>
  <si>
    <t xml:space="preserve"> 8. nap</t>
  </si>
  <si>
    <t>hazautazás</t>
  </si>
  <si>
    <t>Túravezető:</t>
  </si>
  <si>
    <t>a TISZA folyó</t>
  </si>
  <si>
    <t>1997 szeptember 13.</t>
  </si>
  <si>
    <t>Budapest</t>
  </si>
  <si>
    <t>fö</t>
  </si>
  <si>
    <t xml:space="preserve">Útvonal: </t>
  </si>
  <si>
    <t>Indulás: Tatabánya Újvárosi vasutállomás 8.40-kor</t>
  </si>
  <si>
    <t xml:space="preserve">Busszal Budapestre - Városmajor (fogaskerekű) - Széchenyi-hegy (Gyerekvasút) - </t>
  </si>
  <si>
    <t>Szép Juhászné megálló (gyalog) - Jánoshegyi Erzsébet kilátó (libegő) - Zugliget</t>
  </si>
  <si>
    <t>Érkezés: 17.00 Tatabánya</t>
  </si>
  <si>
    <t>Költség: TÉSE tagoknak ingyenes, nem tagoknak a busz 300 Ft.</t>
  </si>
  <si>
    <t>Fogaskerekű: 60 Ft</t>
  </si>
  <si>
    <t>Úttörővasút: 80 Ft ( gyerekeknek 40 Ft)</t>
  </si>
  <si>
    <t>Libegő: 180 Ft</t>
  </si>
  <si>
    <t>1997 október 11.</t>
  </si>
  <si>
    <t>Királyrét (Börzsöny)</t>
  </si>
  <si>
    <t>ÖSZI TÁJOLÓ 97.</t>
  </si>
  <si>
    <t>Fejszésné G. Klári</t>
  </si>
  <si>
    <t>FV 12. hely</t>
  </si>
  <si>
    <t>SV 12. hely</t>
  </si>
  <si>
    <t>Jakl Károlyné</t>
  </si>
  <si>
    <t>SV 9. hely</t>
  </si>
  <si>
    <t>FV 13. hely</t>
  </si>
  <si>
    <t>5. csapat:</t>
  </si>
  <si>
    <t>Németh József</t>
  </si>
  <si>
    <t>SF 3. hely</t>
  </si>
  <si>
    <t>1997. november 14-15.</t>
  </si>
  <si>
    <t>Aggteleki barlangtúra</t>
  </si>
  <si>
    <t>Hosszú túra kb.: 7 km, amit 5 óra alatt lehet megtenni</t>
  </si>
  <si>
    <t>A barlang túra ára 1 900 Ft/fő,  Diák, Nyugdíjas, természetberát 50 %-os kedvezménnyel. 950 Ft/fő</t>
  </si>
  <si>
    <t>Aás díja kb.: 600 Ft/fő/éjszaka, (TÉSE tagoknak ingyenes)</t>
  </si>
  <si>
    <t>A szállás 4 - 6- 8 ágyas szobákban saját hálózsákban.</t>
  </si>
  <si>
    <t>Indulás: 1997 november 14-én (péntek) 15.00-kor az ÉDÁSZ Rt. Tatabányai Üzletigazgatóságtól</t>
  </si>
  <si>
    <t>Érkezés: 1997 november 15 szombat este</t>
  </si>
  <si>
    <t>1997. november 30.</t>
  </si>
  <si>
    <t>Mikulás-túra</t>
  </si>
  <si>
    <t>Tatabányai Újvárosi buszvégállomástól 9.00  órakor</t>
  </si>
  <si>
    <t>Turul emlékműnél találkozás a Mikulással</t>
  </si>
  <si>
    <t>1997. december 28.</t>
  </si>
  <si>
    <t>Csákányos</t>
  </si>
  <si>
    <t>Tatabánya Szent István u. ford. 5-ös buszvégállomás</t>
  </si>
  <si>
    <t>Csákányospusztai turistaháznál forraltbor készítés</t>
  </si>
  <si>
    <t>Bányászkőrönd</t>
  </si>
  <si>
    <t>1997. évben összesen:</t>
  </si>
  <si>
    <t xml:space="preserve">1998 március </t>
  </si>
  <si>
    <t>Hóvirágtúra</t>
  </si>
  <si>
    <t xml:space="preserve">Tatabáyna Környebánya - Vitányvár - Tatabánya Körönd </t>
  </si>
  <si>
    <t>1998 április 19. (vasárnap)</t>
  </si>
  <si>
    <t xml:space="preserve">TÁJOLÓ '98 </t>
  </si>
  <si>
    <t>Budai hegység (Terepverseny)</t>
  </si>
  <si>
    <t>1998 május 10.</t>
  </si>
  <si>
    <t>Ópusztaszer</t>
  </si>
  <si>
    <t>Indulás: 07.30-kor busszal Tatabányai Üzletigazgatóságtól</t>
  </si>
  <si>
    <t>Kecskeméten városnézés</t>
  </si>
  <si>
    <t>Az Ópusztaszeri Nemzeti Történelmi Emlékpark megtekintése</t>
  </si>
  <si>
    <t>Érkezés: az esti órákban</t>
  </si>
  <si>
    <t>1998 június 26-28.</t>
  </si>
  <si>
    <t>VOTT '98. Budapest - Csillebérc</t>
  </si>
  <si>
    <t>1. Csapat: Terepverseny</t>
  </si>
  <si>
    <t>2. Csapat:</t>
  </si>
  <si>
    <t>3. Csapat</t>
  </si>
  <si>
    <t>4. Csapat</t>
  </si>
  <si>
    <t>Kiss Mihály</t>
  </si>
  <si>
    <t>1. Csapat: Városismereti verseny</t>
  </si>
  <si>
    <t xml:space="preserve">1998 szeptember 5. Ausztria </t>
  </si>
  <si>
    <t>Muggendorf - MIRA vízesés - Frankó vár - Szent Margit bánya - Fertőrákos - Ruszt</t>
  </si>
  <si>
    <t>Kismartonban városnézés</t>
  </si>
  <si>
    <t>1998 október 23.</t>
  </si>
  <si>
    <t>Esztergom - Búbánatvölgy</t>
  </si>
  <si>
    <t>Indulás: Esztergomi Üzemvezetőségről 10.00 -kor</t>
  </si>
  <si>
    <t>Útvonal:</t>
  </si>
  <si>
    <t>Esztergomi Üzemvezetőség - Kis-Kúria-hegy, Mária szobor - Vaskapu - Búbánatvölgy</t>
  </si>
  <si>
    <r>
      <t xml:space="preserve">A túra hossza: </t>
    </r>
    <r>
      <rPr>
        <b/>
        <sz val="10"/>
        <rFont val="Times New Roman CE"/>
        <family val="1"/>
        <charset val="238"/>
      </rPr>
      <t>10 km</t>
    </r>
  </si>
  <si>
    <t xml:space="preserve">Ebéd a Búbánatvölgyben: Prischetzky Géza készítette gulyásleves </t>
  </si>
  <si>
    <t>1998 december 6.</t>
  </si>
  <si>
    <t>Indulás: ÉDÁSZ Rt. Tatabányai Üzemvezetőség parkolójából</t>
  </si>
  <si>
    <t>Tatabánya Alsógalla - Nomád Camping - Turulhoz vezető út - Turul emlékmű</t>
  </si>
  <si>
    <t>Mikulás-csomag ára:</t>
  </si>
  <si>
    <t>TÉSE tagoknak: 400 Ft/csomag</t>
  </si>
  <si>
    <t>Másoknak: 700 Ft/csomag</t>
  </si>
  <si>
    <t>1998-ban a túrákon részt vett:</t>
  </si>
  <si>
    <t>1999 március 14.</t>
  </si>
  <si>
    <t>Évadnyitó hóvirágtúra</t>
  </si>
  <si>
    <t>Indulás: Újvárosi Autóbuszvégállomás</t>
  </si>
  <si>
    <t>Környebánya - Kő-hegy - Szarvaskút - Vitányvár</t>
  </si>
  <si>
    <t xml:space="preserve">1999 április 18. </t>
  </si>
  <si>
    <t>Tavaszi Tájoló '99</t>
  </si>
  <si>
    <t>Túraverseny a börzsönyben</t>
  </si>
  <si>
    <t>Terepverseny</t>
  </si>
  <si>
    <t>1999 április 25.</t>
  </si>
  <si>
    <t>Nemzeti Történeti Emlékpark megtekintése</t>
  </si>
  <si>
    <t>(buszos kirándulás)</t>
  </si>
  <si>
    <t>Indulás: Tatabányai Üzemvezetőség parkolójából 09.00 órakor</t>
  </si>
  <si>
    <t>Részvételi díj:</t>
  </si>
  <si>
    <t>2 000 Ft/fő</t>
  </si>
  <si>
    <t>TÉSE tag:</t>
  </si>
  <si>
    <t>1 800 Ft/fő</t>
  </si>
  <si>
    <t>1999 május 21 - 24.</t>
  </si>
  <si>
    <t>Velence</t>
  </si>
  <si>
    <t>Gyalogos Természetjárók VI. Országos Találkozója</t>
  </si>
  <si>
    <t>Erdélyi Péter, Németh József, Jackl Károlyné, Fejszésné G. Klári, Gruber Kinga</t>
  </si>
  <si>
    <t>1  nap: Éjszakai tájékozódási verseny</t>
  </si>
  <si>
    <t>2. nap Városismereti verseny</t>
  </si>
  <si>
    <t>3 nap: Nappali terepverseny</t>
  </si>
  <si>
    <t>4. nap: Túraverseny</t>
  </si>
  <si>
    <t xml:space="preserve">1999 június </t>
  </si>
  <si>
    <t>VOTT '99. Mátrafüred</t>
  </si>
  <si>
    <t>+ Veszprémiek</t>
  </si>
  <si>
    <t>Grúber Kinga</t>
  </si>
  <si>
    <t>Gamper Judit</t>
  </si>
  <si>
    <t>Pomázi Mónika</t>
  </si>
  <si>
    <t>Szalay Mónika</t>
  </si>
  <si>
    <t>Harcsa István</t>
  </si>
  <si>
    <t>Jámbor Mihály</t>
  </si>
  <si>
    <t>Varga Károlyné</t>
  </si>
  <si>
    <t>Gergye Zoltánné</t>
  </si>
  <si>
    <t>Fejszésné G. Klára</t>
  </si>
  <si>
    <t>Csángó Cecília</t>
  </si>
  <si>
    <t>1999 július 6-10.</t>
  </si>
  <si>
    <t>Kerékpártúra a Fertőtónál</t>
  </si>
  <si>
    <t>Útvonal: Sopron - Fertőrákos - Balf - Sopron - Fertőrákos</t>
  </si>
  <si>
    <t>1999 szeptember 26.</t>
  </si>
  <si>
    <t>Szilvásvárad - Eger</t>
  </si>
  <si>
    <t>Buszos kirándulás</t>
  </si>
  <si>
    <t>Indulás: Tatabányai Üzemvezetőség 06.30 órakor</t>
  </si>
  <si>
    <t>Városnézés Egerben</t>
  </si>
  <si>
    <t>Szilvásváradon túra az Ősemberbarlangig.</t>
  </si>
  <si>
    <t>Költség:</t>
  </si>
  <si>
    <t>600 Ft/fő</t>
  </si>
  <si>
    <t>300 Ft/fő</t>
  </si>
  <si>
    <t>1999 szeptember</t>
  </si>
  <si>
    <t>Ausztria</t>
  </si>
  <si>
    <t>1999 október 23.</t>
  </si>
  <si>
    <t>Indulás:</t>
  </si>
  <si>
    <t xml:space="preserve">Győrből: </t>
  </si>
  <si>
    <t>Tatabányáról:</t>
  </si>
  <si>
    <t>Esztergomból:</t>
  </si>
  <si>
    <t>Dömös - Rám-szakadék - Dobogókő</t>
  </si>
  <si>
    <t>Kaja: Prischetzky Géza gulyás</t>
  </si>
  <si>
    <t>400 Ft/fő</t>
  </si>
  <si>
    <t>1999. december 5.</t>
  </si>
  <si>
    <t>TÉSE tagoknak: 300 Ft/csomag</t>
  </si>
  <si>
    <t>1999-ben a túrákon részt vett:</t>
  </si>
  <si>
    <t>2000 március 11.</t>
  </si>
  <si>
    <t>Évadnyitó Tavaszi túra</t>
  </si>
  <si>
    <t>Várgesztesre</t>
  </si>
  <si>
    <t>Indulás: Tatabánya Vasútállomás</t>
  </si>
  <si>
    <t>Szárliget - Csákányos-puszta - Várgesztes</t>
  </si>
  <si>
    <t>A túra hossza: 18,5 km</t>
  </si>
  <si>
    <t>2000 április 9.</t>
  </si>
  <si>
    <t>Tavaszi Tájoló 2000</t>
  </si>
  <si>
    <t>Csákányos-puszta</t>
  </si>
  <si>
    <t>Túraverseny</t>
  </si>
  <si>
    <t xml:space="preserve">2. csapat: </t>
  </si>
  <si>
    <t>Berendi Ferenc + 3fő</t>
  </si>
  <si>
    <t>Gruber Kinga</t>
  </si>
  <si>
    <t>2000 június 9-12.</t>
  </si>
  <si>
    <t>Gyalogos Természetjárók Országos Találkozója</t>
  </si>
  <si>
    <t>Orfű</t>
  </si>
  <si>
    <t>Sörös Szilvi, Fejszésné, Nácsa Antal, Németh József,</t>
  </si>
  <si>
    <t>Erdélyi Péter, Gruber Kinga, Jackl Károlyné, Valler István</t>
  </si>
  <si>
    <t>2000 június 30-július2.</t>
  </si>
  <si>
    <t>50. VOTT</t>
  </si>
  <si>
    <t>Eger</t>
  </si>
  <si>
    <t>2000 október 1.</t>
  </si>
  <si>
    <t>Tapolca - Keszthely - Badacsony</t>
  </si>
  <si>
    <t>Tapolca tavasbarlang</t>
  </si>
  <si>
    <t>Keszthely Festetics-kastély</t>
  </si>
  <si>
    <t>Badacsony borospincék</t>
  </si>
  <si>
    <t>2000 december 3.</t>
  </si>
  <si>
    <t>Mikulás Túra</t>
  </si>
  <si>
    <t>2000 december 30.</t>
  </si>
  <si>
    <t>Szánkó-túra Csákányos</t>
  </si>
  <si>
    <t>Indulás: 8.50-kor induló 5-ös busz</t>
  </si>
  <si>
    <t>Budai úti forduló - Csákányos - Mária-szakadék - Vitányvár - Rugógyár</t>
  </si>
  <si>
    <t>Túravezető: Boda László (VÉRT Erőmű)</t>
  </si>
  <si>
    <t>2000-ben a túrákon részt vett:</t>
  </si>
  <si>
    <t>2001. március 18.</t>
  </si>
  <si>
    <t>Évadnyitó Hóvirág túra</t>
  </si>
  <si>
    <t>Útvonal: Környebánya - Vitányvár</t>
  </si>
  <si>
    <t>2001. április 28.</t>
  </si>
  <si>
    <t>Szépilonkaforrás</t>
  </si>
  <si>
    <t>Édász Rt. Tatabánya - 5-ös busszal Budai úti fordulóig - Csákányos - Máriaszakadék - Rugógyár</t>
  </si>
  <si>
    <t>2001. június 1-4.</t>
  </si>
  <si>
    <t>GyOT Kiskundorozsma</t>
  </si>
  <si>
    <t xml:space="preserve">Résztvevők: </t>
  </si>
  <si>
    <t>Nácsa Antal</t>
  </si>
  <si>
    <t>Jackl Károly</t>
  </si>
  <si>
    <t>Jackl Balázs</t>
  </si>
  <si>
    <t>Szabó Zsanett</t>
  </si>
  <si>
    <t>Molnár Gabriella</t>
  </si>
  <si>
    <t>Eredmények:</t>
  </si>
  <si>
    <t xml:space="preserve">Éjszakai túra: </t>
  </si>
  <si>
    <t>I. hely</t>
  </si>
  <si>
    <t>Erdélyi, Gruber, Szabó</t>
  </si>
  <si>
    <t>Tájismereti:</t>
  </si>
  <si>
    <t>I. hely C kat.</t>
  </si>
  <si>
    <t>Jackl, Jackl, Jacklné, Nácsa</t>
  </si>
  <si>
    <t>Jacklné, Fejszésné</t>
  </si>
  <si>
    <t>II. hely</t>
  </si>
  <si>
    <t xml:space="preserve">Kovács, </t>
  </si>
  <si>
    <t>VI. hely</t>
  </si>
  <si>
    <t>Sümegi, Mészáros</t>
  </si>
  <si>
    <t xml:space="preserve">Nappali túra: </t>
  </si>
  <si>
    <t>Összetett I. hely</t>
  </si>
  <si>
    <t>TÉSE</t>
  </si>
  <si>
    <t>2001. június 29-30.</t>
  </si>
  <si>
    <t>51. VOTT Baja</t>
  </si>
  <si>
    <t>Sörös Szilvi</t>
  </si>
  <si>
    <t>Csaplár Tamás</t>
  </si>
  <si>
    <t>2001. szeptember 9.</t>
  </si>
  <si>
    <t>Velem (Kőszeg)</t>
  </si>
  <si>
    <t>Kőszegi Vár megtekintése</t>
  </si>
  <si>
    <t xml:space="preserve">Velem 4 km-es túra </t>
  </si>
  <si>
    <t>TÉSE tag: 300Ft/fő</t>
  </si>
  <si>
    <t>Nem tag: 600 Ft/fő</t>
  </si>
  <si>
    <t>2001. október 23.</t>
  </si>
  <si>
    <t>Cuha-völgye</t>
  </si>
  <si>
    <t xml:space="preserve">Indulás 6.30-kor Tatabánya ÉDÁSZ </t>
  </si>
  <si>
    <t>Cseszneki vár megtekintése 9.00-kor</t>
  </si>
  <si>
    <t>Csesznek - Vinye 7,5 km séta</t>
  </si>
  <si>
    <t>Csabai Zoli bográcsgulyása Vinyén</t>
  </si>
  <si>
    <t>Érkezés 17.00 Tatabánya</t>
  </si>
  <si>
    <t>TÉSE rag: 300Ft/fő</t>
  </si>
  <si>
    <t>2001 december 3.</t>
  </si>
  <si>
    <t>2001-ben a túrákon részt vett:</t>
  </si>
  <si>
    <t>2002 április 06.</t>
  </si>
  <si>
    <t>Somlyóhegy</t>
  </si>
  <si>
    <t>Gulyásparti Németh Józsi csinálta a gulyást</t>
  </si>
  <si>
    <t xml:space="preserve">Indulás: ÉDÁSZ Rt. Tatabánya </t>
  </si>
  <si>
    <t>Tatabánya alsógalla - Nomád Camping - Koldusszállás - Tornyópuszta - Somlyóhegy</t>
  </si>
  <si>
    <t>Túra hossza: 12 km</t>
  </si>
  <si>
    <t>2002 május 17-20.</t>
  </si>
  <si>
    <t xml:space="preserve">Balatonalmádi </t>
  </si>
  <si>
    <t>Gyalogjárók Országos Természetbarát Találkozója</t>
  </si>
  <si>
    <t>Troll Krisztina</t>
  </si>
  <si>
    <t>Fejszés Kata</t>
  </si>
  <si>
    <t>Békési Brigitta</t>
  </si>
  <si>
    <t>2002 június 01.</t>
  </si>
  <si>
    <t>Várgesztes</t>
  </si>
  <si>
    <t>ÉDÁSZ természetbarát találkozó</t>
  </si>
  <si>
    <t>Kistúra:</t>
  </si>
  <si>
    <t>Túra hossza: 4 km</t>
  </si>
  <si>
    <t>túra vezető: Jackl Károlyné</t>
  </si>
  <si>
    <t>Nagy túra</t>
  </si>
  <si>
    <t>Túra hossza: 7 km</t>
  </si>
  <si>
    <t>Túra vezető: Erdélyi Péter</t>
  </si>
  <si>
    <t>2002 június 28-30.</t>
  </si>
  <si>
    <t>52. VOTT Kaposvár</t>
  </si>
  <si>
    <t>Résztvevők:</t>
  </si>
  <si>
    <t>22. hely</t>
  </si>
  <si>
    <t>43. hely</t>
  </si>
  <si>
    <t>30. hely</t>
  </si>
  <si>
    <t>Deák Gábor</t>
  </si>
  <si>
    <t>Róbert József</t>
  </si>
  <si>
    <t>2002 Július 21. Vasárnap</t>
  </si>
  <si>
    <t>Esztergom-Szentendre-Visegrád</t>
  </si>
  <si>
    <t>Hajókirándulás</t>
  </si>
  <si>
    <t>Program:</t>
  </si>
  <si>
    <t>7.00</t>
  </si>
  <si>
    <t>Indulás az ÉDÁSZ Rt Tatabánya parkolóból Busszal Esztergomba</t>
  </si>
  <si>
    <t>9.00</t>
  </si>
  <si>
    <t>hajó indulás Esztergomból Szentendrére</t>
  </si>
  <si>
    <t>11.45</t>
  </si>
  <si>
    <t>Érkezés Szentendrén a hajóállomásra</t>
  </si>
  <si>
    <t>11.45-15.20</t>
  </si>
  <si>
    <t>Szabadprogram Szentendrén</t>
  </si>
  <si>
    <t>15.20</t>
  </si>
  <si>
    <t>Indulás busszal Visegrádra</t>
  </si>
  <si>
    <t>16.15</t>
  </si>
  <si>
    <t>Visegrádi fellegvár egyéni megtekintése</t>
  </si>
  <si>
    <t>17.20</t>
  </si>
  <si>
    <t>Indulás Busszal Esztergomon keresztül Tatabányára</t>
  </si>
  <si>
    <t xml:space="preserve">2002 szeptember 27-29. </t>
  </si>
  <si>
    <t>Barlangtúra</t>
  </si>
  <si>
    <t>Péntek:</t>
  </si>
  <si>
    <t>Tatabányáról 15.30 Busszal</t>
  </si>
  <si>
    <t>Érkezés:</t>
  </si>
  <si>
    <t>Aggtelekre 20.30 Szállás elfoglalása</t>
  </si>
  <si>
    <t>Szombat:</t>
  </si>
  <si>
    <t>Barlangtúra:</t>
  </si>
  <si>
    <t xml:space="preserve"> Aggtelekről 8.15 indulás 7 km</t>
  </si>
  <si>
    <t>Gyalogtúra:</t>
  </si>
  <si>
    <t>Jósvafőről 14.15 12 km Aggtelekig</t>
  </si>
  <si>
    <t>Vasárnap:</t>
  </si>
  <si>
    <t>Inrulás:</t>
  </si>
  <si>
    <t>Aggtelekről 9.00-kor Szilvásváradra</t>
  </si>
  <si>
    <t>Szilvásvárad, Szalajka völgy egyéni túra kb 2 óra</t>
  </si>
  <si>
    <t>14.00-kor Tatabányára</t>
  </si>
  <si>
    <t>2002 október 23.</t>
  </si>
  <si>
    <t>Gaja-szurdok (Bodajk)</t>
  </si>
  <si>
    <t>Indulás: Tatabányáról 8.00-kor</t>
  </si>
  <si>
    <t>Érkezés: Bodajkra 9.00</t>
  </si>
  <si>
    <t>Szalona sütés az AlbaRegia forrásnál</t>
  </si>
  <si>
    <t>Indulás Tatabányára 14.00-kor</t>
  </si>
  <si>
    <t>4,5 km túra</t>
  </si>
  <si>
    <t>2002 december 07.</t>
  </si>
  <si>
    <t>Uticél:</t>
  </si>
  <si>
    <t>Tatabánya Alsógalla Kőbánya</t>
  </si>
  <si>
    <t>2002 december 26.</t>
  </si>
  <si>
    <t>Karácsonyi kirándulás</t>
  </si>
  <si>
    <t>Indulás: Tatabánya buszvégállomás</t>
  </si>
  <si>
    <t>Utvonal:</t>
  </si>
  <si>
    <t>János-forrás - Farkasvölgy - Kilátó - Szelim-barlang</t>
  </si>
  <si>
    <t>2002-ben a túrákon részt vett:</t>
  </si>
  <si>
    <t>2003 március 1.</t>
  </si>
  <si>
    <t>Indulás: Tatabányai búszvégállomás</t>
  </si>
  <si>
    <t>Utvonal: Környebánya-Szarvaskút-Vitányvár-Rugógyár</t>
  </si>
  <si>
    <t>2003 május 11.</t>
  </si>
  <si>
    <t>Gulyásparti</t>
  </si>
  <si>
    <t>Utvonal: Szárliget-Nagyegyháza-Kisegyházaspuszta</t>
  </si>
  <si>
    <t>Gyulyást: csabai Zoli csinálta</t>
  </si>
  <si>
    <t>A túra hossza: 12 km</t>
  </si>
  <si>
    <t>2003. június 6-7-8-9.</t>
  </si>
  <si>
    <t>Gyalogárók Országos Találkozója</t>
  </si>
  <si>
    <t>Nyíregyháza - Sóstó-fürdő</t>
  </si>
  <si>
    <t>6-án Vonattal Nyíregyházára</t>
  </si>
  <si>
    <t>7-én Kincskereső túra+Teljesítménytúrák</t>
  </si>
  <si>
    <t>8-án Terep-akadály verseny+Autóbuszos túrák</t>
  </si>
  <si>
    <t>9-én hazaindulás vonattal</t>
  </si>
  <si>
    <t>Vincze Gusztáv</t>
  </si>
  <si>
    <t>Berendi Anett</t>
  </si>
  <si>
    <t>Troll Kriszti</t>
  </si>
  <si>
    <t>2003 július 4-6.</t>
  </si>
  <si>
    <t>53. VOTT Debrecen</t>
  </si>
  <si>
    <t>2003. szeptember 30.</t>
  </si>
  <si>
    <t>Szalonasütés</t>
  </si>
  <si>
    <t>Mátyáskút</t>
  </si>
  <si>
    <t>A túra hossza: 6 km</t>
  </si>
  <si>
    <t>2003. október 22-23-24.</t>
  </si>
  <si>
    <t>Kőszeg, Velem</t>
  </si>
  <si>
    <t>Bencés székházban a szállás</t>
  </si>
  <si>
    <t>23-án</t>
  </si>
  <si>
    <t xml:space="preserve">Túra: Kőszeg-Kálvária-Trianoni kereszt-Hétforrás-Stájer házak </t>
  </si>
  <si>
    <t>A túra 7,5 km</t>
  </si>
  <si>
    <t>24-én a sárvári vár megtekintése</t>
  </si>
  <si>
    <t>2003 december 06.</t>
  </si>
  <si>
    <t>2003 december 28.</t>
  </si>
  <si>
    <t>Évzáró túra</t>
  </si>
  <si>
    <t>Indulás: 8.45-kor induló 6-os busz Ujvárosi buszvégállomásról</t>
  </si>
  <si>
    <t>Sikvölgy - Vadorzó árok - Csákányos kb: 5 km</t>
  </si>
  <si>
    <t>2003 év összesen:</t>
  </si>
  <si>
    <t>2004 március 16.</t>
  </si>
  <si>
    <t xml:space="preserve">Gaja-szurdok </t>
  </si>
  <si>
    <t>Indulás: Tatabányáról 8.30-kor</t>
  </si>
  <si>
    <t>Indulás Tatabányára 12.00-kor</t>
  </si>
  <si>
    <t>2004 április 18.</t>
  </si>
  <si>
    <t>Indulás: Tatabánya vasútállomás 9.00-kor</t>
  </si>
  <si>
    <t>Útvonal: Újváros-Alsógalla-Koldusszállás-Tornyópuszta</t>
  </si>
  <si>
    <t>Túravezető: Wittner Antal</t>
  </si>
  <si>
    <t>10 km</t>
  </si>
  <si>
    <t>2004 május 15.</t>
  </si>
  <si>
    <t>Jeli arborétum</t>
  </si>
  <si>
    <t>Indulás: Tatabánya ÉDÁSZ Rt. 7.00-kor Busszal</t>
  </si>
  <si>
    <t>Arborétum megtekintése</t>
  </si>
  <si>
    <t>Herendi porcelángyár megtekintése</t>
  </si>
  <si>
    <t>2004 május 28-31.</t>
  </si>
  <si>
    <t>Felsőtárkány-Eger GYOTT</t>
  </si>
  <si>
    <t>Városismereti verseny</t>
  </si>
  <si>
    <t>Jackl Károlyné és Fejszésné 2. Helyezés</t>
  </si>
  <si>
    <t>Terepverseny:</t>
  </si>
  <si>
    <t>2. helyezés:</t>
  </si>
  <si>
    <t>Daróczi László</t>
  </si>
  <si>
    <t>4. helyezés:</t>
  </si>
  <si>
    <t>17. helyezés:</t>
  </si>
  <si>
    <t>Fejszésné</t>
  </si>
  <si>
    <t>2004 június 2-4.</t>
  </si>
  <si>
    <t>54. VOTT TATA</t>
  </si>
  <si>
    <t>Szűcsné Kiss Ildikó</t>
  </si>
  <si>
    <t>2004 július 11-16.</t>
  </si>
  <si>
    <t>Mosoni Duna Vizitúra</t>
  </si>
  <si>
    <t xml:space="preserve">Halászi </t>
  </si>
  <si>
    <t>3. nap</t>
  </si>
  <si>
    <t>4. nap</t>
  </si>
  <si>
    <t>5. nap</t>
  </si>
  <si>
    <t>Győr</t>
  </si>
  <si>
    <t>Kíváló összetartó társaság!</t>
  </si>
  <si>
    <t>2004 szeptember 5.</t>
  </si>
  <si>
    <t xml:space="preserve">Csatka - Réde </t>
  </si>
  <si>
    <t>Csatkai zarándokhely megtekintése</t>
  </si>
  <si>
    <t>Táncsics emléktúra útvonalán Réde</t>
  </si>
  <si>
    <t>Kb. 13 km</t>
  </si>
  <si>
    <t>Rédén Csabai Zoli pőrkölttel várt.</t>
  </si>
  <si>
    <t>2004 december 4.</t>
  </si>
  <si>
    <t>2004 december 26.</t>
  </si>
  <si>
    <t>Indulás: 9.00 Ujvárosi buszvégállomásról</t>
  </si>
  <si>
    <t>2004. év összesen:</t>
  </si>
  <si>
    <t>2005 január 23.</t>
  </si>
  <si>
    <t>Budai barlang tura</t>
  </si>
  <si>
    <t>Szemlőhegyi barlang</t>
  </si>
  <si>
    <t>Pálvölgyi barlang</t>
  </si>
  <si>
    <t>Indulás busszal Tatabányáról 9.00 órakor</t>
  </si>
  <si>
    <t>2005 március 15.</t>
  </si>
  <si>
    <t>Tavaszi nyitó túra</t>
  </si>
  <si>
    <t>2005 április 02.</t>
  </si>
  <si>
    <t>Gulyásparty</t>
  </si>
  <si>
    <t>Vonattal Szárligetig</t>
  </si>
  <si>
    <t>Szárliget - Csákányos-puszta - Szépilonka forrás - Mátyáskút</t>
  </si>
  <si>
    <t>A túra hossza: 16 km</t>
  </si>
  <si>
    <t>2005 május 13-16.</t>
  </si>
  <si>
    <t>Debrecen GYOTT</t>
  </si>
  <si>
    <t>Bőcs István</t>
  </si>
  <si>
    <t>3. helyezés:</t>
  </si>
  <si>
    <t>Berendi Ferencné</t>
  </si>
  <si>
    <t>Berendi Zoltán</t>
  </si>
  <si>
    <t xml:space="preserve"> </t>
  </si>
  <si>
    <t>Nácsa Antalű</t>
  </si>
  <si>
    <t>2005 augusztus 25-28.</t>
  </si>
  <si>
    <t>Kerékpártúra</t>
  </si>
  <si>
    <t>Tatabánya-Vérteskozma-Csákvár-Lovasberény-Velence 60 km</t>
  </si>
  <si>
    <t>Velencei kilátóhoz túra 8 km</t>
  </si>
  <si>
    <t>Velence-Pákozd-Gárdony-Agárd-Velence 48 km</t>
  </si>
  <si>
    <t>Velence-Vál-Alcsútdoboz-Szár-Tatabánya 60 km</t>
  </si>
  <si>
    <t>Penics András, Tóth Zoli, Bőcs Pisti, Lencse László, Erdélyi Péter Vincze Guszti</t>
  </si>
  <si>
    <t>Németh Józsi, Varró Bea</t>
  </si>
  <si>
    <t>2005 szeptember 10.</t>
  </si>
  <si>
    <t>Rámszakadék</t>
  </si>
  <si>
    <t>Busszal Tatabányáról Visegrádig</t>
  </si>
  <si>
    <t>Visegrád szabadidő program</t>
  </si>
  <si>
    <t>Visegrádról Dömösig hajóval</t>
  </si>
  <si>
    <t>Dömösről a rámszakadékon keresztül Dobogókőig gyalog</t>
  </si>
  <si>
    <t>Dobogókőről busszal Tatabányára</t>
  </si>
  <si>
    <t>2005 október 31.</t>
  </si>
  <si>
    <t>Vértes</t>
  </si>
  <si>
    <t>Busszal 6.15 induló helyközi járattal Kőhányásig</t>
  </si>
  <si>
    <t>Kőhányás - Csáki vár - Mindszentpuszta - Szentgyörgyvár - Gerencsér vár - Vértesszentkereszti kolosteorrom</t>
  </si>
  <si>
    <t>Oroszlányról vonattal Tatabányára</t>
  </si>
  <si>
    <t>2005. december 3.</t>
  </si>
  <si>
    <t>2005. december 26.</t>
  </si>
  <si>
    <t>Indulás: 9.30 Ujvárosi buszvégállomásról</t>
  </si>
  <si>
    <t>6-os busszal Kisrugó</t>
  </si>
  <si>
    <t>Kisrugó - Vitányvár - Körtvélyes - Mutahegy</t>
  </si>
  <si>
    <t>2005. év összesen:</t>
  </si>
  <si>
    <t>2006. március 18.</t>
  </si>
  <si>
    <t>Évadnyitó gulyás parti</t>
  </si>
  <si>
    <t>János-forrás - Farkasvölgy - Kilátó - Szelim-barlang - Turul - Alsógalla Kőbánya</t>
  </si>
  <si>
    <t>2006. április 30.</t>
  </si>
  <si>
    <t>Komáromi Erődrendszer</t>
  </si>
  <si>
    <t>Indulás: 8.05 Tatabánya Vasútállomás</t>
  </si>
  <si>
    <t xml:space="preserve">Program: </t>
  </si>
  <si>
    <t>10.00 Észak-Komáromi Öreg és újvár megtekintése</t>
  </si>
  <si>
    <t>13.00 Visszaindulás a Klapka szobortól Komáromba</t>
  </si>
  <si>
    <t>14.00 Monostori Erőd megtekintése</t>
  </si>
  <si>
    <t>2006 május 13-16.</t>
  </si>
  <si>
    <t>Vajta GYOTT</t>
  </si>
  <si>
    <t>Békési Brigi</t>
  </si>
  <si>
    <t>Berendi Zoli</t>
  </si>
  <si>
    <t>Fejszés Klári</t>
  </si>
  <si>
    <t>Penics András</t>
  </si>
  <si>
    <t>Andrási Emília</t>
  </si>
  <si>
    <t>Adrien</t>
  </si>
  <si>
    <t>Zsuzsa</t>
  </si>
  <si>
    <t>2006. június 24.</t>
  </si>
  <si>
    <t>Esztergom-Zebegény-Nagymaros-Visegrád</t>
  </si>
  <si>
    <t>Indulás: 7:25-kor Tatabányai Régiótól</t>
  </si>
  <si>
    <t>9:00 Hajóval Esztergomból Zebegénybe</t>
  </si>
  <si>
    <t>10:00 gyalog Zebegényből a kilátó megtekintése után Nagymarosra</t>
  </si>
  <si>
    <t>13:45 komppal Nagymarosról Visegrádba</t>
  </si>
  <si>
    <t>14:00-tól fakultatív program Visegárdon</t>
  </si>
  <si>
    <t>17:00 indulás busszal Tatabányára</t>
  </si>
  <si>
    <t>2006 június 30-július 2.</t>
  </si>
  <si>
    <t>Kecskemét 56. VOTT</t>
  </si>
  <si>
    <t>Sziágyi Ákos</t>
  </si>
  <si>
    <t>Kalla Sándor</t>
  </si>
  <si>
    <t>Garab Attila</t>
  </si>
  <si>
    <t>Komondi Elvira</t>
  </si>
  <si>
    <t>Adorján Tibor</t>
  </si>
  <si>
    <t>Bucsai István</t>
  </si>
  <si>
    <t>Urbán Katalin</t>
  </si>
  <si>
    <t>Pethő Zoltán</t>
  </si>
  <si>
    <t>Kovács András</t>
  </si>
  <si>
    <t>Csizmadia Márta</t>
  </si>
  <si>
    <t>Albert Zoltán</t>
  </si>
  <si>
    <t>Kovácsné Nagy Andrea</t>
  </si>
  <si>
    <t>Popp Szilárd</t>
  </si>
  <si>
    <t>Zsirai Gyula</t>
  </si>
  <si>
    <t>+18 fő Veszrépmi kolléga</t>
  </si>
  <si>
    <t>2006 október 7.</t>
  </si>
  <si>
    <t>Móri bortúra</t>
  </si>
  <si>
    <t>8:00 Busszal indulás Tatabányáról Csákberénybe</t>
  </si>
  <si>
    <t>9:00 Gyalog az Ezerjó boruton Csókakői váron keresztül Mórra</t>
  </si>
  <si>
    <t>10,2 km</t>
  </si>
  <si>
    <t>16:00 órakor vissza busszal Tatabányárq</t>
  </si>
  <si>
    <t>2006 október 23.</t>
  </si>
  <si>
    <t>Buszkirándulás</t>
  </si>
  <si>
    <t>Indulás: 8:00 Tatabányáról busszal</t>
  </si>
  <si>
    <t xml:space="preserve">Utvonal: </t>
  </si>
  <si>
    <t>Monoszló (Tűhegy) - Szigligeti vár - Sümegi vár</t>
  </si>
  <si>
    <t>Érkezés: 19:00 Tatabánya</t>
  </si>
  <si>
    <t>2006 december 09.</t>
  </si>
  <si>
    <t>Tatabánya - Alsógalla - Koldusszállás - Turul - Kőbánya</t>
  </si>
  <si>
    <t>2006 december 30.</t>
  </si>
  <si>
    <t>Évadzáró</t>
  </si>
  <si>
    <t>Szent I. úti búszvég - Csákányospuszta</t>
  </si>
  <si>
    <t>5 km</t>
  </si>
  <si>
    <t>Túravezető: Wittmer Antal</t>
  </si>
  <si>
    <t>2006. év összesen:</t>
  </si>
  <si>
    <t>2007. március 16.</t>
  </si>
  <si>
    <t>Évadnyitó</t>
  </si>
  <si>
    <t>Indulás: Tatabánya vasútállomás</t>
  </si>
  <si>
    <t>Szanatórium - Jánosforrás - Vértesszőlős - Körtemplom - Baj - Tata-Tóvároskert</t>
  </si>
  <si>
    <t>2007. március 24.</t>
  </si>
  <si>
    <t>Vértesi Naturpark szervezésében szemétszedés</t>
  </si>
  <si>
    <t>Részvevők:</t>
  </si>
  <si>
    <t>Fejszésné, Fejszés Kata, Fejszés Lajos, Jackl Károlyné, Jackl Károly, Tóth Zoltán, Erdélyi Péter</t>
  </si>
  <si>
    <t>2007. május 5.</t>
  </si>
  <si>
    <t>Agostyáni Arborétum</t>
  </si>
  <si>
    <t>Vonattal Tatabányáról Tata-Tóvároskertig vonattal</t>
  </si>
  <si>
    <t>Tata-Tóvároskert - Baj - Körtemplom - Baji vadászház - Agostyáni Arborétum - Ökofalu</t>
  </si>
  <si>
    <t>A túra 9,15 km hosszú</t>
  </si>
  <si>
    <t>Ökofaulban pörkölt buli.</t>
  </si>
  <si>
    <t>2007. május 25-28.</t>
  </si>
  <si>
    <t>Csillebérc GYOTT</t>
  </si>
  <si>
    <t>Mónika</t>
  </si>
  <si>
    <t>Patányi Adrien</t>
  </si>
  <si>
    <t>Szalainé Zsuzsa</t>
  </si>
  <si>
    <t>2007. június 09.</t>
  </si>
  <si>
    <t xml:space="preserve">Szentendrei Skanzen </t>
  </si>
  <si>
    <t>7.20 Tatabányáró Busszal Budapestre</t>
  </si>
  <si>
    <t>9.00 Hajóval Budapestről Szentendrére</t>
  </si>
  <si>
    <t>11.45-16.30 Szentendrei Skanzen megtekintése</t>
  </si>
  <si>
    <t>16:30 Busszal vissza Tatabányára</t>
  </si>
  <si>
    <t>2007. június 29- július 2.</t>
  </si>
  <si>
    <t>57. VOTT Gödöllő</t>
  </si>
  <si>
    <t>Városismereti:</t>
  </si>
  <si>
    <t>Moór Zoltán</t>
  </si>
  <si>
    <t>Kővári Ildikó</t>
  </si>
  <si>
    <t>Tóth Csaba</t>
  </si>
  <si>
    <t>Tóth András</t>
  </si>
  <si>
    <t>Szabó Rózsa</t>
  </si>
  <si>
    <t>Pintér József</t>
  </si>
  <si>
    <t>Tóta Zoltán</t>
  </si>
  <si>
    <t>2007. augusztus 17.</t>
  </si>
  <si>
    <t>Első éjszakai túra</t>
  </si>
  <si>
    <t xml:space="preserve">Tatabánya Vasútállomás - Jánosforrás - Kilátó - Szelim barlang - Tusul </t>
  </si>
  <si>
    <t>2007. szeptember 9.</t>
  </si>
  <si>
    <t>Második éjszakai túra</t>
  </si>
  <si>
    <t>ÉDÁSZ parkoló - Nomád Kemping - Turul - Alsógalla Erdélyi tanya</t>
  </si>
  <si>
    <t>2007. október 22.</t>
  </si>
  <si>
    <t>Bicske</t>
  </si>
  <si>
    <t>Találkozás 8.00 Tatbánya vasútállomáson</t>
  </si>
  <si>
    <t xml:space="preserve">Bicske vasútállomás - Csabdi romtemplom - Csillagvizsgáló - Battyhány emlékmauzóleum - </t>
  </si>
  <si>
    <t>Bicske Bőcsék szőlőjében borkostoló - Bicske Bőcs Pisti műhelyében Csabai Zoli bográcsban</t>
  </si>
  <si>
    <t>tokányt készített.</t>
  </si>
  <si>
    <t>2007. december 08.</t>
  </si>
  <si>
    <t>Találkozás 9.00-kor Tatabánya vasútállomáson</t>
  </si>
  <si>
    <t>Tatabánya - Szelim barlang - Turul - Kilátó - János-forrás</t>
  </si>
  <si>
    <t xml:space="preserve">2007. december 29. </t>
  </si>
  <si>
    <t xml:space="preserve">Évadzáró téli túra </t>
  </si>
  <si>
    <t>VÉRT SE-vel közösen</t>
  </si>
  <si>
    <t>Találkozás 8.15- vasútállomás</t>
  </si>
  <si>
    <t>5-ös busszal Felsőgalla búszfordulóig</t>
  </si>
  <si>
    <t>Tatabánya Felső - Csákányospuszta (forraltbor) - Mária szakadék -</t>
  </si>
  <si>
    <t>Vitány-vár - Kisrugógyár</t>
  </si>
  <si>
    <t>6-os busszal vissza Tatabányára</t>
  </si>
  <si>
    <t>Összesen:</t>
  </si>
  <si>
    <t>fő 2007. évben</t>
  </si>
  <si>
    <t>2008. március 30.</t>
  </si>
  <si>
    <t>Csákvár-Vérteskozma-Várgesztes</t>
  </si>
  <si>
    <t xml:space="preserve">Busszal Csákvárra </t>
  </si>
  <si>
    <t>Busszal Várgesztesrő Tatabányára</t>
  </si>
  <si>
    <t>2008. május 9-12.</t>
  </si>
  <si>
    <t>Salgótarján GYOTT</t>
  </si>
  <si>
    <t>Erőműves</t>
  </si>
  <si>
    <t>Moravcsik Mónika</t>
  </si>
  <si>
    <t>Tóth Zoltán</t>
  </si>
  <si>
    <t>Nácsa Antalné</t>
  </si>
  <si>
    <t>Városi ismeret 2. hely Fejszés Klári és Tóth Zoli</t>
  </si>
  <si>
    <t>2008.06.20-21.</t>
  </si>
  <si>
    <t>Sopron-Írottkő</t>
  </si>
  <si>
    <t>Tatabánya - Komárom - Győr - Sopronkövesd (Mitrász szentély, Kőbánya)</t>
  </si>
  <si>
    <t>Sopron városnézés idegenvezetéssel</t>
  </si>
  <si>
    <t>Írottkő</t>
  </si>
  <si>
    <t>2008. július 18-22.</t>
  </si>
  <si>
    <t>Kerékpártúra Taliándörögd</t>
  </si>
  <si>
    <t>Fenyvesi Tibor</t>
  </si>
  <si>
    <t>Fejszés Éva</t>
  </si>
  <si>
    <t>Fenyvesi Tiborné</t>
  </si>
  <si>
    <t>Solymosi István</t>
  </si>
  <si>
    <t>Fenyvesi Melitta</t>
  </si>
  <si>
    <t>Varró Beáta</t>
  </si>
  <si>
    <t>Juhász Péter</t>
  </si>
  <si>
    <t>Erdélyi Gergő</t>
  </si>
  <si>
    <t>Szepi</t>
  </si>
  <si>
    <t xml:space="preserve">Taliándörögd - Kapolcs Vigándpetend - Pula - Öcs </t>
  </si>
  <si>
    <t>Taliándörögd - Tapolca - Salföld</t>
  </si>
  <si>
    <t>Balatonakali (Dörgicse) Autóval</t>
  </si>
  <si>
    <t>Taliándörögd - Öcs</t>
  </si>
  <si>
    <t>Döbrönte Autóval</t>
  </si>
  <si>
    <t>2008. augusztus 22.</t>
  </si>
  <si>
    <t>Éjszakai túra</t>
  </si>
  <si>
    <t>Indulás 20:00-kor az E.ON parkolójából</t>
  </si>
  <si>
    <t>Útvonal: Alsógalla Nomád Kemping - Turulmádár - Erdélyi Bírtok</t>
  </si>
  <si>
    <t>Erdélyi féle virslipörkölt</t>
  </si>
  <si>
    <t>2008. szeptember 20.</t>
  </si>
  <si>
    <t>Indulás: 7:30-kor az E.ON parkolóból</t>
  </si>
  <si>
    <t>Busszal Dömösig</t>
  </si>
  <si>
    <t>Dömös - Rám-szakadék - Dobogókő 8,4 km</t>
  </si>
  <si>
    <t>2008. október 23.</t>
  </si>
  <si>
    <t>Zsámbék</t>
  </si>
  <si>
    <t>Indulás: 8:24-kor Vonattal Bicskére</t>
  </si>
  <si>
    <t>9:10-kor busszal Mányra</t>
  </si>
  <si>
    <t>Mány - Zsámbék gyalog 11 km</t>
  </si>
  <si>
    <t>Zsámbék légvédelmi harcálláspont megtekintése</t>
  </si>
  <si>
    <t>Zsámbék Romtemplom megtekintése</t>
  </si>
  <si>
    <t>Csabai csülkös babgulyása</t>
  </si>
  <si>
    <t>Zsámbék Lámpamúzeum megtekintése</t>
  </si>
  <si>
    <t>16:40-kor busszal Bicskére</t>
  </si>
  <si>
    <t>18:00 Vonattal Tatabányára</t>
  </si>
  <si>
    <t>2008. november 8.</t>
  </si>
  <si>
    <t>Ópusztaszer - Szeged</t>
  </si>
  <si>
    <t>Indulás: 7:00 órakor Tatabányáról busszal Ópusztaszerre</t>
  </si>
  <si>
    <t>Érkezés Ópusztaszerre: 10:50</t>
  </si>
  <si>
    <t>13:00 Fesztí körkép megtekintése</t>
  </si>
  <si>
    <t>13:40 indulás Szegedre</t>
  </si>
  <si>
    <t>Szeged egyéni városnézés</t>
  </si>
  <si>
    <t>16:30 Indulás Tatabányára</t>
  </si>
  <si>
    <t>2008. december 6.</t>
  </si>
  <si>
    <t>Indulás: 9:00 Vértes Centertől - Szelim barlang - Kilátó - Tarján</t>
  </si>
  <si>
    <t>2008. december 28.</t>
  </si>
  <si>
    <t>Évadzáró túra</t>
  </si>
  <si>
    <t>8:35-kor induló 6-os busszal Kisrugógyárig</t>
  </si>
  <si>
    <t>Kisrugógyár - Vitányvár - Szépilonka forrás - Mária szakadék - Csákányospuszta</t>
  </si>
  <si>
    <t>Csákányoson zsíroskenyérparty és forraltbor</t>
  </si>
  <si>
    <t>fő 2008. évben</t>
  </si>
  <si>
    <t>2009. február 14.</t>
  </si>
  <si>
    <t>Évadnyitó túra</t>
  </si>
  <si>
    <t>9:00-kor indulás a Kertvárosi Művelődési háztólinduló 6-os busszal Kisrugógyárig</t>
  </si>
  <si>
    <t>Kertváros - Nyúldomb - Tata remeteség - Tata Öregtó - Kálvária - Tata vár</t>
  </si>
  <si>
    <t>2009. március 14.</t>
  </si>
  <si>
    <t>Környebánya szalonasütés</t>
  </si>
  <si>
    <t>Indulás: 9:00 Omega Plázától</t>
  </si>
  <si>
    <t>Útvonal: Bánhida (paradicsomkert) - Salakostó - Kacsás tó - Sikvölgyi tó - Környebánya tó</t>
  </si>
  <si>
    <t>Szalonasütés Trollék portáján!</t>
  </si>
  <si>
    <t>Vissza ugyanazon az útvonalon mint odafelé</t>
  </si>
  <si>
    <t>2009. március 28.</t>
  </si>
  <si>
    <t>Bunchu-kút (Boda László emléktúra)</t>
  </si>
  <si>
    <t>Indulás: 8:00 Vértes Center</t>
  </si>
  <si>
    <t>Útvonal: Turul - Kisréti vadászház - Bunchu-kút - Vértestolna</t>
  </si>
  <si>
    <t xml:space="preserve">Túravezető: </t>
  </si>
  <si>
    <t>Vissza busszal Tatabányára</t>
  </si>
  <si>
    <t>2009. május 29-01.</t>
  </si>
  <si>
    <t>Szolnok GYOTT</t>
  </si>
  <si>
    <t>2009. június 20.</t>
  </si>
  <si>
    <t>Tihany Levendulafesztivál</t>
  </si>
  <si>
    <t>Indulás: 7:30-kor E.ON Tatabánya parkolóból Busszal Sajkodra</t>
  </si>
  <si>
    <t>Érkezés Sajkod 9:50</t>
  </si>
  <si>
    <t>Gyalogtúra: Sajkod - Szarkódi erdő - Gejzírmezők - Belső tó - Tihany</t>
  </si>
  <si>
    <t>Indulás Tihanyból 16:15</t>
  </si>
  <si>
    <t>Érkezés Tatabányára 18:50</t>
  </si>
  <si>
    <t>2009.augusztus 21-22-23.</t>
  </si>
  <si>
    <t>Kerékpártúra a Gerecsében</t>
  </si>
  <si>
    <t>Indulás: 9:00 Tatabánya Jubileum park</t>
  </si>
  <si>
    <t>Tatabánya - Tata remeteség - Tata Öregtó - Cseketó - Baj - Agostyán - Tardos Malomvölgy</t>
  </si>
  <si>
    <t>Bográcsozás és sátorozás a Malomvogyben, éjszakai túra 8 km</t>
  </si>
  <si>
    <t>Malomvölgy - Pisznyice bánya - Süttő - Neszmély Dunapart vadkemping</t>
  </si>
  <si>
    <t>Neszmély - Tata - Vértesszőlős - Tatabánya</t>
  </si>
  <si>
    <t>2009. szeptember 26.</t>
  </si>
  <si>
    <t>Tác  (Gorsium) -Bory vár - Székesfehérvár (Lecsófesztivál)</t>
  </si>
  <si>
    <t>Indulás: 7:30-kor E.ON Tatabánya parkolóból Busszal</t>
  </si>
  <si>
    <t>10:00 Tác Gorsium</t>
  </si>
  <si>
    <t>12:00 Székesfehérvár Bory vár</t>
  </si>
  <si>
    <t>13:00-17.00 Lecsófesztivál Székesfehérvár</t>
  </si>
  <si>
    <t>14:00 Koronázási hely és temetkezési hely</t>
  </si>
  <si>
    <t>Érkezés: Tatabányára 18:00 órakor</t>
  </si>
  <si>
    <t>2009. október 23.</t>
  </si>
  <si>
    <t>Budai-hegyek</t>
  </si>
  <si>
    <t>7:30-kor találkozás a tatabányai vasútállomáson</t>
  </si>
  <si>
    <t>Vonattal: Törökbálintra</t>
  </si>
  <si>
    <t xml:space="preserve">Gyalog: Törökbálint - Csíkhegy - </t>
  </si>
  <si>
    <t>12 km</t>
  </si>
  <si>
    <t>Gyermekvasúttal - Széchényi hegyig</t>
  </si>
  <si>
    <t xml:space="preserve">Fogaskerekűvel - </t>
  </si>
  <si>
    <t>Budapest Déli-pályaudvarról vonattal Tatabányára</t>
  </si>
  <si>
    <t>2009. december 6.</t>
  </si>
  <si>
    <t>9:00 órakor indulás az ÉDÁSZ parkolóból</t>
  </si>
  <si>
    <t>Alsógalla kőbánya</t>
  </si>
  <si>
    <t>Mikulás a Fejszés Lajos</t>
  </si>
  <si>
    <t>2009. december 27. Vasárnap</t>
  </si>
  <si>
    <t>15. TESE születésnapi túra</t>
  </si>
  <si>
    <t>Évadzáró a Vértesi Erőművesekkel együtt</t>
  </si>
  <si>
    <t>Találkozás 8:50 órakor Újváros búszvégállomás</t>
  </si>
  <si>
    <t>9:00 órakor 5. busszal Sportcsarnokig</t>
  </si>
  <si>
    <t>Forraltbor Csabai Zoli telephelyén</t>
  </si>
  <si>
    <t xml:space="preserve">9:35 órakor gyalugtúra Salakos-tó - Kacsástó - Sikvölgyi-tó - </t>
  </si>
  <si>
    <t>Környebányai tó</t>
  </si>
  <si>
    <t>Forraltbor (Zsíroskenyér party) Trolléknál</t>
  </si>
  <si>
    <t>Vissza gyalog Bánhidára</t>
  </si>
  <si>
    <t>fő 2009. évben</t>
  </si>
  <si>
    <t>2010. január 10. Vasárnap</t>
  </si>
  <si>
    <t>Találkozát 9:00 órakor a Tatabányai Vasútállomáson</t>
  </si>
  <si>
    <t>9:13 órakor induló vonattal Tata-Tóvároskertig</t>
  </si>
  <si>
    <t>Túra: Cseke-tó - Tatai Vár - Öregtó - Remeteség - Tatabánya Kertváros</t>
  </si>
  <si>
    <t>2010. február 21. Vasárnap</t>
  </si>
  <si>
    <t>Szárliget - Bicske</t>
  </si>
  <si>
    <t>Indulás Tatabányai vasútállomásról 8:41 órakor vonattal Szárligetre</t>
  </si>
  <si>
    <t>Szárliget - Zuppa tető - Óbarok - Bicske</t>
  </si>
  <si>
    <t>16 km</t>
  </si>
  <si>
    <t>Bicskén Csabai Zoli Gulyás</t>
  </si>
  <si>
    <t>Bicskéről 15:50 órakor vonattal Tatabányára</t>
  </si>
  <si>
    <t>2010. március 14. Vasárnap</t>
  </si>
  <si>
    <t>Börzsönyi túra</t>
  </si>
  <si>
    <t>Indulás: 7:00 órakor E.ON Tatabányai parkolóból busszal Visegrádi révig</t>
  </si>
  <si>
    <t>8:50 órakor komppal Nagymarosra</t>
  </si>
  <si>
    <t>Túra: Nagymaros - Szent-Mihály nyereg - Kittengerger út - Remete-barlan - Nagymaros</t>
  </si>
  <si>
    <t>15:00 órakor komppal Visegrádra</t>
  </si>
  <si>
    <t>Visegrádról busszal Tatabányára</t>
  </si>
  <si>
    <t>2010. április 11.</t>
  </si>
  <si>
    <t>Vértesszőlős - Baj - Tata-Tóvároskert</t>
  </si>
  <si>
    <t>Baji tónál Nácsa Tóni pörkölt</t>
  </si>
  <si>
    <t>Oda - vissza vonattal</t>
  </si>
  <si>
    <t xml:space="preserve">2010.05.21-24. </t>
  </si>
  <si>
    <t>XVII GYOTT Aggtelek</t>
  </si>
  <si>
    <t>Túraverseny "C" kategória</t>
  </si>
  <si>
    <t>TESE 3.</t>
  </si>
  <si>
    <t>TESE 4.</t>
  </si>
  <si>
    <t>TESE 2.</t>
  </si>
  <si>
    <t>1. hely:</t>
  </si>
  <si>
    <t>2. hely:</t>
  </si>
  <si>
    <t>3. hely:</t>
  </si>
  <si>
    <t>Patányi Adrienn</t>
  </si>
  <si>
    <t>Tomacsek Józsefné</t>
  </si>
  <si>
    <t>András Emília</t>
  </si>
  <si>
    <t>Forisek Andrea</t>
  </si>
  <si>
    <t>Tóth Zoltán Totya</t>
  </si>
  <si>
    <t>Richter Fanni</t>
  </si>
  <si>
    <t>Bóta Betti</t>
  </si>
  <si>
    <t>TESE 1.</t>
  </si>
  <si>
    <t>Túraveseny "B" kategória</t>
  </si>
  <si>
    <t>Helyismereti verseny TESE</t>
  </si>
  <si>
    <t>Fejszésné, Novákné, Daróczi, Nácsáné, Németh J. Trollné, Török Zs.</t>
  </si>
  <si>
    <t>2010. június 19.</t>
  </si>
  <si>
    <t>Ipolytarnóc, Hollókó</t>
  </si>
  <si>
    <t>Indulás: 6:00 órakor Tatabányáról busszal Ipolytarnócra (9:30 órakor érkezés)</t>
  </si>
  <si>
    <t>10:00 órakor idegenvezetéses tárlat</t>
  </si>
  <si>
    <t>12:30 órakor indulás Hollókőre</t>
  </si>
  <si>
    <t>Hollókő vár megtekintése</t>
  </si>
  <si>
    <t>17:30 órakor indulás busszal Tatabányára (érkezés 20:10 órakor)</t>
  </si>
  <si>
    <t>2010. augusztus 12-16.</t>
  </si>
  <si>
    <t>Balatoni kerékpártúra</t>
  </si>
  <si>
    <t>Balatonalmádi - Balatonfüred</t>
  </si>
  <si>
    <t>Balatonfüre - Badacsonylábdihegy</t>
  </si>
  <si>
    <t>Szigliget</t>
  </si>
  <si>
    <t>Szigliget - Balatonlelle</t>
  </si>
  <si>
    <t>Balatonlelle - Balatonszemes</t>
  </si>
  <si>
    <t>Balatonszemes - Balatonalmádi</t>
  </si>
  <si>
    <t>2010. szeptember 05.</t>
  </si>
  <si>
    <t>Buchuk-kút</t>
  </si>
  <si>
    <t>Boda Laci emléktúra és kopjafa avatás</t>
  </si>
  <si>
    <t>2010. szeptember 25.</t>
  </si>
  <si>
    <t>Etyek "Kezes-lábos" fesztivál</t>
  </si>
  <si>
    <t>Indulás vonattal 7:41 órakor Bicske-Alsóra</t>
  </si>
  <si>
    <t>Gyalog: Bicske - Barlang - Etyek</t>
  </si>
  <si>
    <t>Vissza: 15:00 órakor Etyek - Herceghalom gyalog</t>
  </si>
  <si>
    <t>Vonattal vissza Tatabányára</t>
  </si>
  <si>
    <t>2010. október 23.</t>
  </si>
  <si>
    <t>Budatétény</t>
  </si>
  <si>
    <t>Indulás 8:00 órakor Tatabányáról busszal</t>
  </si>
  <si>
    <t>9:10 Tétényi-fennsík túra (Szalainé hangos túravezetése)</t>
  </si>
  <si>
    <t>10:15 Memento szoborpark</t>
  </si>
  <si>
    <t>12:00 Campona Tropicarium</t>
  </si>
  <si>
    <t>15:00 Tétényi kastély</t>
  </si>
  <si>
    <t>2010. december 04.</t>
  </si>
  <si>
    <t>Indulás: 9:00 órakor a Centrum áruház elől</t>
  </si>
  <si>
    <t>Találkozás a Mikulással a Turul mögött</t>
  </si>
  <si>
    <t>2010. december 23.</t>
  </si>
  <si>
    <t xml:space="preserve">Évanapi éjszskai túra </t>
  </si>
  <si>
    <t>Indulás: 24:00 órakor az Aranykutyából</t>
  </si>
  <si>
    <t>Útvonal: Turul - Szelimbarlang - Kilátó</t>
  </si>
  <si>
    <t>2010. december 26.</t>
  </si>
  <si>
    <t>Indulás: 9:00 órakor a Vértes centertől</t>
  </si>
  <si>
    <t>Útvonal: Turul - Alsógalla (Erdélyi kert)</t>
  </si>
  <si>
    <t>Forralt bor és zsíroskenyér party</t>
  </si>
  <si>
    <t>fő 2010. évben</t>
  </si>
  <si>
    <t>2011. február 12.</t>
  </si>
  <si>
    <t>Dunaalmás - Tata</t>
  </si>
  <si>
    <t>Indulás busszal 8:45 órakor Tatabányáról Dunaalmásra</t>
  </si>
  <si>
    <t>Lilla sír megtekintése, majd a ZÖLD jelzésen Szomód - Tata</t>
  </si>
  <si>
    <t>Tatáról vonattal Tatabányára 14:15 órakor</t>
  </si>
  <si>
    <t>2011. március 12.</t>
  </si>
  <si>
    <t>Oroszlány - Gerencsérvár - Vértesszentkerszt</t>
  </si>
  <si>
    <t>8:41 órakor Tatabányai Vasútállomásról vonattal Oroszlányra</t>
  </si>
  <si>
    <t xml:space="preserve">Gerencsérvárnál szalonnasütés </t>
  </si>
  <si>
    <t>Idegenvezetés Vértesszentkereszti romtemplomnál</t>
  </si>
  <si>
    <t>Táv kb.: 18 km</t>
  </si>
  <si>
    <t>2011. április</t>
  </si>
  <si>
    <t>Kék túra bejárása</t>
  </si>
  <si>
    <t>Tardos - Bánya-hegy - Gerecse - Tardos</t>
  </si>
  <si>
    <t>2011. május 14.</t>
  </si>
  <si>
    <t>Zirc</t>
  </si>
  <si>
    <t>8:00 inudulás Tatabányáról busszal Zircre</t>
  </si>
  <si>
    <t>Zrci Arborétum megtekintése</t>
  </si>
  <si>
    <t>Kardosrétről gyalog Csesznekre</t>
  </si>
  <si>
    <t>Cseszneki vár megtekintése</t>
  </si>
  <si>
    <t>Zsíroskenyér parti</t>
  </si>
  <si>
    <t>17:00 órakor indulás busszal Tatabányára</t>
  </si>
  <si>
    <t>2011. június 4.</t>
  </si>
  <si>
    <t>Tardos Malomvölgy</t>
  </si>
  <si>
    <t>E.ON természetbarát találkozó</t>
  </si>
  <si>
    <t>Tardos Malomvölgyi kis túra</t>
  </si>
  <si>
    <t>2011. június 10-13.</t>
  </si>
  <si>
    <t>XVIII. GYOT Sopron Brennbergbánya</t>
  </si>
  <si>
    <t>10-én Brennbergvölgyi ifjusági tábor - Fehér Dániel forrás</t>
  </si>
  <si>
    <t>11-én Brennbergvölgyi ifjúsági tábor - Várhely Kilátó</t>
  </si>
  <si>
    <t>Szalonasütés a Kelta kegyhelynél</t>
  </si>
  <si>
    <t>12-én Brennbergvölgy - Görbehalomtelep - Pisztrángostó</t>
  </si>
  <si>
    <t xml:space="preserve">Tájismereti versenyen </t>
  </si>
  <si>
    <t>5. hely</t>
  </si>
  <si>
    <t>6. hely</t>
  </si>
  <si>
    <t>Andrási Emilia</t>
  </si>
  <si>
    <t>Reésztvevők.</t>
  </si>
  <si>
    <t>Csabai Zoltán</t>
  </si>
  <si>
    <t>Moravcsik Móni</t>
  </si>
  <si>
    <t>Csabai Zoltánné</t>
  </si>
  <si>
    <t>Erdélyi Anna</t>
  </si>
  <si>
    <t>Fejszés</t>
  </si>
  <si>
    <t>Troll Ferenc id</t>
  </si>
  <si>
    <t>Troll Ferencné id.</t>
  </si>
  <si>
    <t>Török Zsuzsanna</t>
  </si>
  <si>
    <t>Penics Bandi</t>
  </si>
  <si>
    <t>Andrási Emilía</t>
  </si>
  <si>
    <t>2011. július 8-9. Kék-túra</t>
  </si>
  <si>
    <t>Július 9. Tardos</t>
  </si>
  <si>
    <t>Tardos - Pusztamarót - Péliföldszentkereszt</t>
  </si>
  <si>
    <t>Július 9. Péliföldszentkereszt</t>
  </si>
  <si>
    <t>Péliföldszentkereszt - Tokod - Dorog</t>
  </si>
  <si>
    <t>2011. szeptember 3.</t>
  </si>
  <si>
    <t>Váci lecsófesztivál</t>
  </si>
  <si>
    <t>Indulás 7:30 órakor E.ON parkolóból 2 busszal Budapestre</t>
  </si>
  <si>
    <t>Indulás 9:00 órakor hajóval Vácra</t>
  </si>
  <si>
    <t>Vácon belváros nézés, majd Lecsófesztivál</t>
  </si>
  <si>
    <t>Inulás 16:05 órakor busszal Tatabányára</t>
  </si>
  <si>
    <t>2011. október 22.</t>
  </si>
  <si>
    <t>Majk-Vértessomló</t>
  </si>
  <si>
    <t>Találkozás: 8:30 órakor a Tatabányai vasútállomáson</t>
  </si>
  <si>
    <t>Indulás: 8:41 órakor induló vonattal Oroszlányba</t>
  </si>
  <si>
    <t>Túra útvonala:</t>
  </si>
  <si>
    <t>Oroszlány-Majk-Vértessomló-Környebánya</t>
  </si>
  <si>
    <t>Majkon a Kamalduli remeteség megtekintése</t>
  </si>
  <si>
    <t>Vértessomlón Csabai csülkösbabgulyása</t>
  </si>
  <si>
    <t>Vértessomlón a kilátó megtekintése</t>
  </si>
  <si>
    <t>Környebányáról busszal vissza Tatabányára</t>
  </si>
  <si>
    <t>2011. december 3.</t>
  </si>
  <si>
    <t>Indulás az E.ON parkolóból 9:00 órakor</t>
  </si>
  <si>
    <t>Útvonal: Alsógalla - Kőbánya</t>
  </si>
  <si>
    <t>2011. december 30.</t>
  </si>
  <si>
    <t>Találkozás a 8:30 órakor induló 5-ös helyijáratú buszon</t>
  </si>
  <si>
    <t xml:space="preserve">Túra útvonala: </t>
  </si>
  <si>
    <t>Felsőgalla-25 ház-XI-es akna-Bánhida</t>
  </si>
  <si>
    <t>fő 2011. évben</t>
  </si>
  <si>
    <t>2012. február 18.</t>
  </si>
  <si>
    <t>Mohácsi busójárás</t>
  </si>
  <si>
    <t>Indulás: 7:00 órakor a Tatabányai E.ON parkolóból.</t>
  </si>
  <si>
    <t>Érkezés 10:40 órakor Mohács Tesco parkoló</t>
  </si>
  <si>
    <t>Indulás vissza 16:10 órakor</t>
  </si>
  <si>
    <t>Érkezés Tatabányára 7:35 órakor</t>
  </si>
  <si>
    <t>2012. máricus 16.</t>
  </si>
  <si>
    <t>Ács - Koppánymonostor - Komárom</t>
  </si>
  <si>
    <t>9:30 órakor vonattal Ácsra</t>
  </si>
  <si>
    <t>10:00 órakor gyalog a Dunapartra Nagy Miklós pincéjében borkóstolás</t>
  </si>
  <si>
    <t>Koppánymonostoron a MAGházban Csabai Zoltán készített Csülkös gulyást</t>
  </si>
  <si>
    <t>16:10 órakor vonattal Komáromból Tatabányára</t>
  </si>
  <si>
    <t>2012. április 28.</t>
  </si>
  <si>
    <t>Pomáz - Szentendre</t>
  </si>
  <si>
    <t>8:00 órakor busszal Tatabánya E.ON parkolóból Pomázra</t>
  </si>
  <si>
    <t>Gyalogtúra: Pomáz Buszpályaudvar - Kőhegy - Barlangok - Szentenere</t>
  </si>
  <si>
    <t>17:10 órakor Szentendréről busszal Tatabányára</t>
  </si>
  <si>
    <t>2012. május 25-28.</t>
  </si>
  <si>
    <t>Gyot Gyenesdiás</t>
  </si>
  <si>
    <t>szállás: Kék vendégház</t>
  </si>
  <si>
    <t>2012. június 9.</t>
  </si>
  <si>
    <t>Balatonfüred-Köröshegyi viadukt</t>
  </si>
  <si>
    <t>7:30 órakor busszal Balatonfüredre</t>
  </si>
  <si>
    <t>9:30 órakor két turnusban Lóczy barlang látogatás</t>
  </si>
  <si>
    <t>10:40 órakor Liliput kisvonattal városnézés</t>
  </si>
  <si>
    <t>13:00 órakor hajóval Balatonföldvárra</t>
  </si>
  <si>
    <t>13:50 órako gyalogtúra</t>
  </si>
  <si>
    <t>Balatonföldvár-Köröshegy-Bálványos 11 km</t>
  </si>
  <si>
    <t>17:20 órakor Bálványos-Balatonföldvár busszal</t>
  </si>
  <si>
    <t>18:10 órakor Balatonföldvár-Tatabánya busszal</t>
  </si>
  <si>
    <t>20:05 Érkezés Tatabányára</t>
  </si>
  <si>
    <t>2012. augusztus 4.</t>
  </si>
  <si>
    <t>Általér túra</t>
  </si>
  <si>
    <t>16:00 órakor találkozás a Vértes Plázánál</t>
  </si>
  <si>
    <t>Tatabánya - Általér - Tata-Derítőtó - Baji úti bányató</t>
  </si>
  <si>
    <t>A bányatónál szalonasütés és ottalvás</t>
  </si>
  <si>
    <t>2012. szeptember 22.</t>
  </si>
  <si>
    <t>Ganna-Döbrönte-Magyarpolány</t>
  </si>
  <si>
    <t>Indulás busszal Gannára 7:00 órakor</t>
  </si>
  <si>
    <t>Indulás gyalog Gannáról 9:25 órakor Döbörntére</t>
  </si>
  <si>
    <t>Indulás gyalog Döbröntéről 10:10 órakor Magyarpolányra</t>
  </si>
  <si>
    <t>Érkezés Magyarpolányra 12:15 órakor</t>
  </si>
  <si>
    <t>14:30 indulás Magyarpolányról Székesfehérvárra</t>
  </si>
  <si>
    <t>15:30 - 18:30 Székesfehérvári Lecsófesztivál</t>
  </si>
  <si>
    <t>18:30 órakor indulás busszal Tatabányára</t>
  </si>
  <si>
    <t>19:30 őrakor érkezés Tatabányára</t>
  </si>
  <si>
    <t>2012. október 14.</t>
  </si>
  <si>
    <t>Kőszeg - Velem (Gesztenyefesztivál)</t>
  </si>
  <si>
    <t>Indulás busszal Kőszegre 7:00 órakor a Tatabányai E.ON parkolóból</t>
  </si>
  <si>
    <t>9:50 gyalogtúra Kőszegről</t>
  </si>
  <si>
    <t>Érkezés Velembe 13:00 órakor</t>
  </si>
  <si>
    <t>Gesztenyefesztivál Velemben</t>
  </si>
  <si>
    <t>19:45 órakor érkezés Tatabányára</t>
  </si>
  <si>
    <t>2012. december 2.</t>
  </si>
  <si>
    <t>Indulás a Vértes Plázától 9:00 órakor</t>
  </si>
  <si>
    <t>Lépcsőn a Turulig</t>
  </si>
  <si>
    <t>39 gyerek</t>
  </si>
  <si>
    <t>2012. december 29.</t>
  </si>
  <si>
    <t>Indulás 8:41 órakor vonattal Szárligetre</t>
  </si>
  <si>
    <t>Szárliget - Tb.Felső Bódishegy focipálya</t>
  </si>
  <si>
    <t>Csabai Zoli forraltbor</t>
  </si>
  <si>
    <t>11:30 órakor vége!</t>
  </si>
  <si>
    <t>2013. március 15.</t>
  </si>
  <si>
    <t>Tatai túra</t>
  </si>
  <si>
    <t>A nagy hó miatt elmaradt!</t>
  </si>
  <si>
    <t>2013. április 20.</t>
  </si>
  <si>
    <t>Tatai séták</t>
  </si>
  <si>
    <t>Tóvároskert-Cseketó-Vár-Öregtó kemping</t>
  </si>
  <si>
    <t>2013. május 17 - 20.</t>
  </si>
  <si>
    <t>Gyalogjárók Országos XX. Találkozója</t>
  </si>
  <si>
    <t>Tata</t>
  </si>
  <si>
    <t>Éjaszakai verseny</t>
  </si>
  <si>
    <t>rendező</t>
  </si>
  <si>
    <t>versenyző</t>
  </si>
  <si>
    <t xml:space="preserve">Piknik emléktúra </t>
  </si>
  <si>
    <t>Tata Kemping-Vár-Harangláb-Cseketó-Baji tó</t>
  </si>
  <si>
    <t>2013. július 6.</t>
  </si>
  <si>
    <t>Tatabánya - Tardos</t>
  </si>
  <si>
    <t>Tb. Édász-Nomád Kemping-Koldusszállás-Vértestolna-Tardos</t>
  </si>
  <si>
    <t>Kék-túra útvonal rendberakása</t>
  </si>
  <si>
    <t>Malomvölgyben szalonasütés</t>
  </si>
  <si>
    <t>2013. szeptember</t>
  </si>
  <si>
    <t>Vinye, Sándormajor</t>
  </si>
  <si>
    <t>Erdélyi összejövetel</t>
  </si>
  <si>
    <t>Kis túra, Piroska és a Farkas előadás</t>
  </si>
  <si>
    <t>2013. október 23.</t>
  </si>
  <si>
    <t>Budakeszi vadaspark</t>
  </si>
  <si>
    <t>Indulás 8:30 órakor Tatabánya Eon parkolóból 2 db busszal</t>
  </si>
  <si>
    <t>Budapesten a Zugligeti bejárattól libegővel a Jánoshegyre</t>
  </si>
  <si>
    <t>Jánoshegy - Erzsébet kilátó - Budapesti vadaspark</t>
  </si>
  <si>
    <t>4:45 órakor vissza busszal Tatabányára</t>
  </si>
  <si>
    <t>2013. november 1.</t>
  </si>
  <si>
    <t>Szárliget - Nagyegyháza - Óbarok - Bicske</t>
  </si>
  <si>
    <t>Indulás a 8:41 órakor induló vonattal Szárligetre</t>
  </si>
  <si>
    <t>Gyalogtúra kb. 18 km Bicskére</t>
  </si>
  <si>
    <t>Túravezető ifj. Bőcs István</t>
  </si>
  <si>
    <t>Bicskén Németh Józsi által főzött pörkölt buli.</t>
  </si>
  <si>
    <t>Bicskéről vonattal vissza Tatabányára</t>
  </si>
  <si>
    <t>2013. december 1.</t>
  </si>
  <si>
    <t>Találkozás a Vértes Centernél 9:00 órakor</t>
  </si>
  <si>
    <t>Gyalog a lépcsőn a Szelimbarlanghoz</t>
  </si>
  <si>
    <t>Találkozás a barlangban a Mikulással</t>
  </si>
  <si>
    <t>2013. december 28.</t>
  </si>
  <si>
    <t>Évadzáró 19. éves a TESE Koppánymonostor</t>
  </si>
  <si>
    <t>9:13 órakor vonattal indulás Komáromba</t>
  </si>
  <si>
    <t>10:05 órakor Monostori erőd mgtekintése tárlatvezetéssel</t>
  </si>
  <si>
    <t>Koppánymonostoron a MAGházban forraltboros zsíroskenyérparti</t>
  </si>
  <si>
    <t>2014. március 1.</t>
  </si>
  <si>
    <t>Mohács Busójárás</t>
  </si>
  <si>
    <t>Indulás busszal 7:00 órakor E.ON parkoló Tatabánya</t>
  </si>
  <si>
    <t>10:15 érkezés a Töténelmi emlékparkba</t>
  </si>
  <si>
    <t>10:25 indulás Mohácsra</t>
  </si>
  <si>
    <t>17:00 órakor indulás Mohácsról</t>
  </si>
  <si>
    <t>19:30 órakor érkezés Tatabányára</t>
  </si>
  <si>
    <t>2014. március 9.</t>
  </si>
  <si>
    <t>Bábolna</t>
  </si>
  <si>
    <t>Fejszésné szervezésében a Lovasműzeum és a lovarda megtekintése</t>
  </si>
  <si>
    <t>2014. május 2.</t>
  </si>
  <si>
    <t>Somlóvár - Doba</t>
  </si>
  <si>
    <t>8:00 órakor indulás busszal Tatabánya EON parkolóból</t>
  </si>
  <si>
    <t>Somlóvásárhely - Szent István Kilátó - Somló vár - Doba kastély park</t>
  </si>
  <si>
    <t>Túravezető: Erdéyi Péter</t>
  </si>
  <si>
    <t>2014. június 06-09.</t>
  </si>
  <si>
    <t>Szalafő (Őrség)</t>
  </si>
  <si>
    <t>1. nap: Gyalogtúra Pityerszeri skanzenig (Felsőszer)</t>
  </si>
  <si>
    <t>2. nap Kerékpártúra Őriszentpéter és Ispánk</t>
  </si>
  <si>
    <t>3. nap Gyalogtúra Orfaluba</t>
  </si>
  <si>
    <t>4. nap Vadása-tó, Kisbér</t>
  </si>
  <si>
    <t>2014. szeptember 6.</t>
  </si>
  <si>
    <t>Balatonszentgyörgy - Keszthely</t>
  </si>
  <si>
    <t>Balatonszentgyörgy Csillagvár megtekintése</t>
  </si>
  <si>
    <t>Keszthely vadászati múzeum megtekintése</t>
  </si>
  <si>
    <t>Keszthely modelvasút kiállítás megtekintése</t>
  </si>
  <si>
    <t>Keszthely verkli fesztivál</t>
  </si>
  <si>
    <t>2014. október 23.</t>
  </si>
  <si>
    <t>Pilis Holdvilág-árok</t>
  </si>
  <si>
    <t>8:00 órakor indulás busszal az E.ON parkolóból Csobánkára</t>
  </si>
  <si>
    <t>Gyalogtúra Holdvilág-árok - Szentendre Lajos-forrás 5,7 km</t>
  </si>
  <si>
    <t>Lajosforrásnál szalonnasütés</t>
  </si>
  <si>
    <t>2014. december 6.</t>
  </si>
  <si>
    <t>2014. december 23.</t>
  </si>
  <si>
    <t>Évanapi éjszakai túra a Turulra</t>
  </si>
  <si>
    <t>Inudlás 8:30 órakor az Aranykutya sörözőből</t>
  </si>
  <si>
    <t>Turulnál tűzrakás</t>
  </si>
  <si>
    <t>Barlang éjjeli megnézése</t>
  </si>
  <si>
    <t>2014. december 28.</t>
  </si>
  <si>
    <t>Koppánymonostor MAG-ház</t>
  </si>
  <si>
    <t>20. éves a Tatabányai Energia Sport Egyesület</t>
  </si>
  <si>
    <t>TESE totó kitöltése</t>
  </si>
  <si>
    <t>Forisek Andi kvízjáték</t>
  </si>
  <si>
    <t>Forraltbor és csülökparty</t>
  </si>
  <si>
    <t>7:13 órakor idnuló vonattal Komáromba</t>
  </si>
  <si>
    <t>Gyalog Koppánymonostorra</t>
  </si>
  <si>
    <t>Hajnali 4:00 órakor indulás vissza Tatabányára</t>
  </si>
  <si>
    <t>2015. január 1.</t>
  </si>
  <si>
    <t>Újjévi séta a Gerecsében</t>
  </si>
  <si>
    <t>Találkozás a Tatabányai vasútállomáson 10:00 órakor</t>
  </si>
  <si>
    <t>Útvonal: Tatabánya Vasútállomás - Turul - Csemetkert - Vadászház</t>
  </si>
  <si>
    <t>2015. február 28.</t>
  </si>
  <si>
    <t>Vértestolna - Tatabánya</t>
  </si>
  <si>
    <t>Busszal utazás Tatabányáról Tatára 8:15 órakor</t>
  </si>
  <si>
    <t>Busszal utazás Tatáról -  Vértestolnára 9:10 órakor</t>
  </si>
  <si>
    <t xml:space="preserve">Vértestolna - Buchuk-kút - Vadászház - Turul </t>
  </si>
  <si>
    <t>2015. április 25.</t>
  </si>
  <si>
    <t>Eplény - Zirc</t>
  </si>
  <si>
    <t>Busszal utazás Eplény sípályához 9:00 órakor</t>
  </si>
  <si>
    <t>10:30 órakor gyalogtúra Ámos-hegyi kilátóhoz</t>
  </si>
  <si>
    <t>12:00 óra Eplény - Olaszfalu - Zirc gyalogtúra</t>
  </si>
  <si>
    <t>15:30 óra Zirc Természettudományi múzeum megtekintése</t>
  </si>
  <si>
    <t>17:00 óra Busszal indulás Tatabányára</t>
  </si>
  <si>
    <t>2015. július 4.</t>
  </si>
  <si>
    <t>Indulás busszal 9:00 órakor az E.ON-tól</t>
  </si>
  <si>
    <t>Nadap - Pákozd 13 km gyalogtúra</t>
  </si>
  <si>
    <t xml:space="preserve">Agárd meggypálinka fesztivál </t>
  </si>
  <si>
    <t>18:00 órakor idnulás Agárdról vissza Tatabányára</t>
  </si>
  <si>
    <t>2015. augusztus 2.</t>
  </si>
  <si>
    <t>Csákányos - Szép-Ilonka forrás</t>
  </si>
  <si>
    <t>9:30 órakor induló 5-ös helyijáratú busszal Budai végállomásig</t>
  </si>
  <si>
    <t>Csákányos - Mészáros hegyi kilátó - Szépiolnka forrás - Rugógyár</t>
  </si>
  <si>
    <t>Szép Ilonka-forrásnál szalonasütés</t>
  </si>
  <si>
    <t>2015. augusztus 30.</t>
  </si>
  <si>
    <t>Királyrét</t>
  </si>
  <si>
    <t>7:30 órakor a Tatabányai E.ON parkolóból busszal indulás Kismarosra</t>
  </si>
  <si>
    <t>10:00 órakor az Erdei kisvasúttal indulás Kismarosról Királyrétre</t>
  </si>
  <si>
    <t>Királyréti Erdei tanösvényen kb. 3 km gyalogtúra</t>
  </si>
  <si>
    <t>Szalonasütés a tanösvényen</t>
  </si>
  <si>
    <t>2015. október 23.</t>
  </si>
  <si>
    <t>Utazás busszal Turára. A Turai kastély megtekintése egyénileg</t>
  </si>
  <si>
    <t>Veresegyházi medveotthon megtekintése egyénileg</t>
  </si>
  <si>
    <t>2015. december 6.</t>
  </si>
  <si>
    <t>9:00 órakor indulás a Tatabányai Vértes plázától</t>
  </si>
  <si>
    <t>A lépcsőn a Szelim-barlangig, ahol a Mikulás csomagot adott a gyerekeknek</t>
  </si>
  <si>
    <t>2015. december 28.</t>
  </si>
  <si>
    <t>Indulás: 9:00 Vértes Center elől</t>
  </si>
  <si>
    <t>Szanatórium - János forrás - Csemetekert - Turul - Aranykutya söröző</t>
  </si>
  <si>
    <t>Aranykutya sörözőbe Pizza rendelés és evés ivás.</t>
  </si>
  <si>
    <t>2016. január 24.</t>
  </si>
  <si>
    <t>Tata Fényes Tanösvény</t>
  </si>
  <si>
    <t>Találkozás a Tatabányai Vasútállomáson 9:15 órakor</t>
  </si>
  <si>
    <t>Vonattal Tatai vasútállomásra, majd gyalog a Fényes füdőig.</t>
  </si>
  <si>
    <t>2016. március 13.</t>
  </si>
  <si>
    <t>Majk - Vértessomló</t>
  </si>
  <si>
    <t>Találkozás: 8:15 órakor a Tatabányai vasútállomáson</t>
  </si>
  <si>
    <t>Indulás: 8:30 órakor induló vonattal Oroszlányba</t>
  </si>
  <si>
    <t>Oroszlány - Majk - Vértessomló (kilátó) - Tatabánya</t>
  </si>
  <si>
    <t>A kilátónál közös szalonasütés.</t>
  </si>
  <si>
    <t>2016. április 24.</t>
  </si>
  <si>
    <t>Ipolytarnóc, Hollókő</t>
  </si>
  <si>
    <t>8:00 órakor indulás az E.ON parkolóból busszal Ipolytarnócra</t>
  </si>
  <si>
    <t>11:30 órakor érkezés ipolytarnócra, ahol 12:30 órától Idegenvezetéses túra</t>
  </si>
  <si>
    <t>15:35 órakor érkezés Hollókőre (szabadprogram)</t>
  </si>
  <si>
    <t>2016. május 13-16.</t>
  </si>
  <si>
    <t>Gyomaendrőd</t>
  </si>
  <si>
    <t>Saját gépjárművekkel Tatabányáról külön-külön leutaztunk. Én 9:00 órakor indultam Gergővel, Annáva.</t>
  </si>
  <si>
    <t>15:00 óra körül értünk le. A Kempingben körülnéztünk, majd zsebpecával pecázott a két gyerek.</t>
  </si>
  <si>
    <t>Szomabaton fürdés, este csapatjátékok, majd táncos buli.</t>
  </si>
  <si>
    <t>Vasárnap rossz idő miatt a kempingben maradtunk többen.</t>
  </si>
  <si>
    <t>Volt aki kocsival Gyulára bement, vagy fürdött a helyi melegvizes fürdőben.</t>
  </si>
  <si>
    <t>Késő délután hajókázás a Hármas-kőrösön.</t>
  </si>
  <si>
    <t>2016. május 22.</t>
  </si>
  <si>
    <t>Ják, Jeli Arborétum</t>
  </si>
  <si>
    <t>8:00 órakor indulás az E.ON parkolóból busszal Jákra.</t>
  </si>
  <si>
    <t>10:40 Jáki templom megtekintése</t>
  </si>
  <si>
    <t>11:30 órakor indulás Jeli Arborétumba</t>
  </si>
  <si>
    <t>12:15 - 17:00 óráig Jeli Arborétum megtekintése</t>
  </si>
  <si>
    <t>20:00 órakor érkezés Tatabányára</t>
  </si>
  <si>
    <t>2016. augusztus 27.</t>
  </si>
  <si>
    <t>Vértesszölös-Tata (kb. 11 km)</t>
  </si>
  <si>
    <t>Szalonasütés Baji körtemplomnál</t>
  </si>
  <si>
    <t>2016. október 23.</t>
  </si>
  <si>
    <t>Ozora - Simontornya - Dég</t>
  </si>
  <si>
    <t>8:00 órakor indulás az E.ON parkolóból busszal Ozorára</t>
  </si>
  <si>
    <t>10:30 órakor Ozorai vár megtekintése két csoportban idegenvezetéssel</t>
  </si>
  <si>
    <t>14:00 órakor Siontornyai vár megtekintése idegenvezetéssel</t>
  </si>
  <si>
    <t>16:00 órakor Dég kastély megtekintése idegenvezetéssel</t>
  </si>
  <si>
    <t>19:00 órakor hazaérkezés Tatabányára</t>
  </si>
  <si>
    <t>2016. december 4.</t>
  </si>
  <si>
    <t>2016. december 29.</t>
  </si>
  <si>
    <t>9:15 órakor találkozás a Tatabányai vasútállomáson</t>
  </si>
  <si>
    <t>9:40 órakor indulás vonattal Szárligetre</t>
  </si>
  <si>
    <t>Gyalog: Szárliget - Csákányos - Mészáros hegyi kilátó - Szarvaskút - Vértessomló</t>
  </si>
  <si>
    <t>Vértessomlón a nyugdíjasok házában forraltboros zsíroskenyér parti.</t>
  </si>
  <si>
    <t>2017. január 29.</t>
  </si>
  <si>
    <t>Tatabánya - Vértestolna</t>
  </si>
  <si>
    <t>9 órakor találkozás Tatabányán a Vértes Centernél</t>
  </si>
  <si>
    <t>Tatabánya - Turul - Bunchuk-kút - Vértestolna</t>
  </si>
  <si>
    <t>Voltak akik visszafelé is gyalog tették meg az utat.</t>
  </si>
  <si>
    <t>Nagyon hideg volt -10C fok</t>
  </si>
  <si>
    <t>2017. március 15.</t>
  </si>
  <si>
    <t>Budaörsi dombok</t>
  </si>
  <si>
    <t>8:40 órakor vonattal Budaörsre</t>
  </si>
  <si>
    <t>Gyalog a Budaörsi kápolnához, majd a Kálvári, majd a Törökugrató megtekintése</t>
  </si>
  <si>
    <t>Gyalog a Törökbálinti vasútállomásra</t>
  </si>
  <si>
    <t>2017. április 30.</t>
  </si>
  <si>
    <t>Pannonhalma</t>
  </si>
  <si>
    <t>9 órakor indulás E.ON parkolóból busszal Győrságra</t>
  </si>
  <si>
    <t>Győrság - Pannonhalma gyalogtúra 3,5 km</t>
  </si>
  <si>
    <t>Pannonhalmi apátság megtekintése idegenvezetéssel</t>
  </si>
  <si>
    <t>Városi múzeum megtekintése</t>
  </si>
  <si>
    <t>17:00 órakor busszal indulás Tatabányára</t>
  </si>
  <si>
    <t>2017. szeptember 9.</t>
  </si>
  <si>
    <t>Gemenci erdő</t>
  </si>
  <si>
    <t>7:30 indulás busszal az E.ON parkolóból Decsre</t>
  </si>
  <si>
    <t>11:00 érkezés Decsre a Tájház megtekintése</t>
  </si>
  <si>
    <t>12:20 indulás Decsről Keselyűsre busszal</t>
  </si>
  <si>
    <t>13:15 kisvonattal Keselyűsről a Dunapartra</t>
  </si>
  <si>
    <t>15:30 Dunapartról kisvonattal indulás Pőrbölyre</t>
  </si>
  <si>
    <t>17:10 Érkezés Pörbölyre és 17:30 indulás busszal Tatabányára</t>
  </si>
  <si>
    <t>2017. október 23.</t>
  </si>
  <si>
    <t>Pomáz - Csobánka</t>
  </si>
  <si>
    <t>Rossz időjárás miatt elmaradt a túra</t>
  </si>
  <si>
    <t xml:space="preserve">Megjelent 14 fő </t>
  </si>
  <si>
    <t>2017. december 2.</t>
  </si>
  <si>
    <t>Találkozás a Vértes Center előtt és indulás 9:00 órakor a Turulra</t>
  </si>
  <si>
    <t>A Turul parkolója mögött találkozás a Mikulással.</t>
  </si>
  <si>
    <t>2017. december 30.</t>
  </si>
  <si>
    <t>Szár - Újbarok - Bicske</t>
  </si>
  <si>
    <t>A túrát ifj Bőcs István vezette kb. 10 km</t>
  </si>
  <si>
    <t>Bicskén Csabai Zoli pörkölttel várt</t>
  </si>
  <si>
    <t>2018. január 27.</t>
  </si>
  <si>
    <t>Marika túra Bundschuk-kút</t>
  </si>
  <si>
    <t>Találkozás 9:00 óra Vértes Pláza bejárata</t>
  </si>
  <si>
    <t>Tatabánya-Turul-Csemetekert-Budnshu-kút-Vértestolna-Turul-Tatabánya</t>
  </si>
  <si>
    <t>2018. március 16.</t>
  </si>
  <si>
    <t>Pomáz - Csobánka (Zuhogó eső)</t>
  </si>
  <si>
    <t>9:00 órakor a Tatabányai EON parkolóból busszal Pomázra</t>
  </si>
  <si>
    <t xml:space="preserve">Pomáz művelődési ház - Árpád kilátó - </t>
  </si>
  <si>
    <t>Csobánkáról busszal vissza Tatabányára</t>
  </si>
  <si>
    <t>Túrák</t>
  </si>
  <si>
    <t>Résztvevő (fő)</t>
  </si>
  <si>
    <t>Dátum</t>
  </si>
  <si>
    <t>Hol</t>
  </si>
  <si>
    <t>Össz</t>
  </si>
  <si>
    <t>Idegen</t>
  </si>
  <si>
    <t>Eddigi részvétel:</t>
  </si>
  <si>
    <t>Tavaszi túra</t>
  </si>
  <si>
    <t>Vadása-tó Termb.tal. ÉDÁSZ</t>
  </si>
  <si>
    <t>Szarvaskút</t>
  </si>
  <si>
    <t>1995.06.30-02.</t>
  </si>
  <si>
    <t>VOTT 45 Hódmezővásárhely</t>
  </si>
  <si>
    <t>1996 évi összesen:</t>
  </si>
  <si>
    <t>Vitányvár</t>
  </si>
  <si>
    <t>Kisgyón Termb.tal. ÉDÁSZ</t>
  </si>
  <si>
    <t>1996.06.28-30.</t>
  </si>
  <si>
    <t>VOTT 46 Zalaegerszeg</t>
  </si>
  <si>
    <t>1997 évi összesen:</t>
  </si>
  <si>
    <t xml:space="preserve">Tardos  </t>
  </si>
  <si>
    <t>Tájoló 97' Magyar-kút</t>
  </si>
  <si>
    <t>Tardos Termb.tal. ÉDÁSZ</t>
  </si>
  <si>
    <t>1997.06.13-14.</t>
  </si>
  <si>
    <t>1997.08.11-13.</t>
  </si>
  <si>
    <t>VOTT 47 Pécs</t>
  </si>
  <si>
    <t>1997.07.18-25.</t>
  </si>
  <si>
    <t>Budapest Libegő János-hegy</t>
  </si>
  <si>
    <t xml:space="preserve">Őszi tájoló Királyrét </t>
  </si>
  <si>
    <t>1997.11.14-15.</t>
  </si>
  <si>
    <t>Aggtelek barlang-túra</t>
  </si>
  <si>
    <t>1998 évi összesen:</t>
  </si>
  <si>
    <t>Tájoló 98' Budai hegység</t>
  </si>
  <si>
    <t>1998.06.26-28.</t>
  </si>
  <si>
    <t>VOTT 48 Bp. Csillebérc</t>
  </si>
  <si>
    <t>Ausztria MIRA-vízesés</t>
  </si>
  <si>
    <t>Búbánatvölgy</t>
  </si>
  <si>
    <t>1999 évi összesen:</t>
  </si>
  <si>
    <t>Tavaszi tájoló 99' Börzsöny</t>
  </si>
  <si>
    <t>1999.05. 21-25.</t>
  </si>
  <si>
    <t>GyTOT VI. Velence</t>
  </si>
  <si>
    <t>1999. 06. 25-27.</t>
  </si>
  <si>
    <t>VOTT 49 Mátrafüred</t>
  </si>
  <si>
    <t>1999.07.6-10.</t>
  </si>
  <si>
    <t>Kerékpár-túra Fertőtó</t>
  </si>
  <si>
    <t>Szilvásvárad, Eger</t>
  </si>
  <si>
    <t xml:space="preserve">Ausztria  </t>
  </si>
  <si>
    <t>2000 évi összesen:</t>
  </si>
  <si>
    <t>Tavaszi tájoló Csákányospuszta</t>
  </si>
  <si>
    <t>2000.06.9-12.</t>
  </si>
  <si>
    <t>GyTOT VII. Orfű</t>
  </si>
  <si>
    <t>2000.06.30-07.02.</t>
  </si>
  <si>
    <t>VOTT 50. Eger</t>
  </si>
  <si>
    <t>Tapolca - Keszthely</t>
  </si>
  <si>
    <t>Szánkótúra</t>
  </si>
  <si>
    <t>2001 évi összesen:</t>
  </si>
  <si>
    <t>2001.06.1-4.</t>
  </si>
  <si>
    <t>GyTOT VIII. Kiskundorozsma</t>
  </si>
  <si>
    <t>2001.06.29-30.</t>
  </si>
  <si>
    <t>VOTT 51. Baja</t>
  </si>
  <si>
    <t>Kőszeg (Velem)</t>
  </si>
  <si>
    <t>2002 évi összesen:</t>
  </si>
  <si>
    <t>Somlyóhegy, Gulyásparti</t>
  </si>
  <si>
    <t>2002.05.17-20.</t>
  </si>
  <si>
    <t>GyTOT IX. Balatonalmádi</t>
  </si>
  <si>
    <t>Várgesztes, ÉDÁSZ termb. tal.</t>
  </si>
  <si>
    <t>2002 06. 28-30.</t>
  </si>
  <si>
    <t>VOTT 52. Kaposvár</t>
  </si>
  <si>
    <t>Esztergom Hajókirándulás</t>
  </si>
  <si>
    <t>2002.09.27-29.</t>
  </si>
  <si>
    <t>2003 évi összesen:</t>
  </si>
  <si>
    <t>2003.06.6-9.</t>
  </si>
  <si>
    <t>GyTOT X. Nyíregyháza</t>
  </si>
  <si>
    <t>2003.07.4-6.</t>
  </si>
  <si>
    <t>VOTT 53. Debrecen</t>
  </si>
  <si>
    <t>2003 07.30.</t>
  </si>
  <si>
    <t>Mátyáskút, szalonasütés</t>
  </si>
  <si>
    <t>2003 10.22-24.</t>
  </si>
  <si>
    <t>Év végi túra</t>
  </si>
  <si>
    <t>2004 évi összesen:</t>
  </si>
  <si>
    <t>2004.05.28-31.</t>
  </si>
  <si>
    <t>GyOTT XI. Felsőtárkány</t>
  </si>
  <si>
    <t>2004.07.2-4.</t>
  </si>
  <si>
    <t>VOTT 54. Tata</t>
  </si>
  <si>
    <t>2004.07.11-16.</t>
  </si>
  <si>
    <t>Mosoni-Duna túra</t>
  </si>
  <si>
    <t>Bakony (Csatka)</t>
  </si>
  <si>
    <t>2005 évi összesen:</t>
  </si>
  <si>
    <t>Budai barlangtúra</t>
  </si>
  <si>
    <t>2005.05.13-16.</t>
  </si>
  <si>
    <t>GyOTT XII. Debrecen</t>
  </si>
  <si>
    <t>2005.07.1-3.</t>
  </si>
  <si>
    <t>VOTT 55. Sopron</t>
  </si>
  <si>
    <t>2005.08.25-28.</t>
  </si>
  <si>
    <t>Velence, Kerékpártúra</t>
  </si>
  <si>
    <t>Vértes Vértesszentkereszt</t>
  </si>
  <si>
    <t>2006 évi összesen:</t>
  </si>
  <si>
    <t>Gulyás-túra</t>
  </si>
  <si>
    <t>Komáromi Erődök</t>
  </si>
  <si>
    <t>2006.06.2-5.</t>
  </si>
  <si>
    <t>GyOTT XIII. Vajta</t>
  </si>
  <si>
    <t>Esztergom-Visegrád hajókirándulás</t>
  </si>
  <si>
    <t>2006.06.30-02.</t>
  </si>
  <si>
    <t>VOTT 56. Kecskemét</t>
  </si>
  <si>
    <t>Tűhegy, Szigliget, Sümeg</t>
  </si>
  <si>
    <t>Csákányos Évadzáró</t>
  </si>
  <si>
    <t>2007 évi összesen:</t>
  </si>
  <si>
    <t>Vértesi szemétszedés Rugógyár</t>
  </si>
  <si>
    <t>2007.05.25-28</t>
  </si>
  <si>
    <t>XIV. GYOTT Csillebérc</t>
  </si>
  <si>
    <t>Szentendre Skanzen hajókirándulás</t>
  </si>
  <si>
    <t>2007.0629-07.01</t>
  </si>
  <si>
    <t>VOTT 57. Gödöllő</t>
  </si>
  <si>
    <t>207.08.17.</t>
  </si>
  <si>
    <t>Bicske-Csabdi-Bicske</t>
  </si>
  <si>
    <t>Évadzáró téli túra</t>
  </si>
  <si>
    <t>2008 évi összesen:</t>
  </si>
  <si>
    <t>2008.05.09-12.</t>
  </si>
  <si>
    <t>XV. GYOTT Salgótarján</t>
  </si>
  <si>
    <t>2008.07.18-22.</t>
  </si>
  <si>
    <t>Éjszakai túra (Virslipörkölt)</t>
  </si>
  <si>
    <t>2009 évi összesen:</t>
  </si>
  <si>
    <t>Tatai séta</t>
  </si>
  <si>
    <t>Környebánya szalonna sütés</t>
  </si>
  <si>
    <t>Bunchu-kút</t>
  </si>
  <si>
    <t>2009.05.29-01.</t>
  </si>
  <si>
    <t>XVI. GYOTT Szolnok</t>
  </si>
  <si>
    <t>Tihany</t>
  </si>
  <si>
    <t>2009.08.21-23</t>
  </si>
  <si>
    <t>Tardos kerékpártúra</t>
  </si>
  <si>
    <t>Székesfehérvár-Tác-Boryvár</t>
  </si>
  <si>
    <t>Évadzáró 15. szülinapi Környebánya</t>
  </si>
  <si>
    <t>2010 évi összesen:</t>
  </si>
  <si>
    <t>Tóvároskert-Tb.Kertváros</t>
  </si>
  <si>
    <t>Szárliget-Óbarok-Bicske</t>
  </si>
  <si>
    <t>Nagymaros-Remete barlang</t>
  </si>
  <si>
    <t>Vértesszőlős-Baj</t>
  </si>
  <si>
    <t>2010.05.21-24.</t>
  </si>
  <si>
    <t>XVII. GYOTT Aggtelek</t>
  </si>
  <si>
    <t>2010.08.12-16.</t>
  </si>
  <si>
    <t>Kerékpártúra Balaton</t>
  </si>
  <si>
    <t>Buchukút</t>
  </si>
  <si>
    <t>9.</t>
  </si>
  <si>
    <t>Etyek Kezes-lábos fesztivál</t>
  </si>
  <si>
    <t>10.</t>
  </si>
  <si>
    <t xml:space="preserve">Budatétény </t>
  </si>
  <si>
    <t>11.</t>
  </si>
  <si>
    <t>Évanapi éjszakai túra</t>
  </si>
  <si>
    <t>12.</t>
  </si>
  <si>
    <t>2011 évi összesen:</t>
  </si>
  <si>
    <t>Oroszlány - Gerencsérvár - V.Sz.K</t>
  </si>
  <si>
    <t>Tardos</t>
  </si>
  <si>
    <t>Zirc - Csesznek</t>
  </si>
  <si>
    <t>Tardos Malomvölgy E.ON Term.Tal.</t>
  </si>
  <si>
    <t>2011.06.10-13.</t>
  </si>
  <si>
    <t>XVIII. GYOT Sopron</t>
  </si>
  <si>
    <t>2011.07.8-9.</t>
  </si>
  <si>
    <t>Kék-túra Tardos-Péliföldszentkereszt-Dorog</t>
  </si>
  <si>
    <t>Vác hajókirándulás, Lecsófesztivál</t>
  </si>
  <si>
    <t>13.</t>
  </si>
  <si>
    <t xml:space="preserve">Évadzáró </t>
  </si>
  <si>
    <t>2012 évi összesen:</t>
  </si>
  <si>
    <t>Mohácsi Busójárás</t>
  </si>
  <si>
    <t>2012.05.25-28.</t>
  </si>
  <si>
    <t>GYOT Gyenesdiás</t>
  </si>
  <si>
    <t>Balaton - Köröshegy - Bálványos</t>
  </si>
  <si>
    <t>Álralér túra Tata Tóvároskert</t>
  </si>
  <si>
    <t>Magyarpolány</t>
  </si>
  <si>
    <t>Kőszeg-Velem</t>
  </si>
  <si>
    <t>2013 évi összesen:</t>
  </si>
  <si>
    <t xml:space="preserve">Tata </t>
  </si>
  <si>
    <t>2013.05.17-20.</t>
  </si>
  <si>
    <t>Tata XX. GYOT</t>
  </si>
  <si>
    <t>Vinye</t>
  </si>
  <si>
    <t>Budakaszi vadaspark</t>
  </si>
  <si>
    <t>Koppánymonostor</t>
  </si>
  <si>
    <t>2014 évi összesen:</t>
  </si>
  <si>
    <t>2014.06.06-09.</t>
  </si>
  <si>
    <t>Szalafő-Őrség</t>
  </si>
  <si>
    <t>Évadzáró Koppánymonostor</t>
  </si>
  <si>
    <t>2015 évi összesen:</t>
  </si>
  <si>
    <t>Gerecse</t>
  </si>
  <si>
    <t>Vértestolna</t>
  </si>
  <si>
    <t>Nadap - Pákozd - Agárd</t>
  </si>
  <si>
    <t>Csákányos - Szépilonkaforrás</t>
  </si>
  <si>
    <t>Turai kastély, Medveotthon</t>
  </si>
  <si>
    <t>Évadzáró Turul túra</t>
  </si>
  <si>
    <t>2016 évi összesen:</t>
  </si>
  <si>
    <t>Tata Fényes tanösvény</t>
  </si>
  <si>
    <t>2016.05.13-16</t>
  </si>
  <si>
    <t>Vértesszőlős-Tata szalonasütés</t>
  </si>
  <si>
    <t>Ozora, Simontornya, Dég</t>
  </si>
  <si>
    <t>Évadzáró Vértessomló</t>
  </si>
  <si>
    <t>2017 évi összesen:</t>
  </si>
  <si>
    <t>Budaörs</t>
  </si>
  <si>
    <t>Gemenc</t>
  </si>
  <si>
    <t>Pomáz - Csobánka elmaradt</t>
  </si>
  <si>
    <t>Szárliget-Újbarok-Bicske</t>
  </si>
  <si>
    <t>2018 évi összesen:</t>
  </si>
  <si>
    <t>Marika túra Bundshu-kút</t>
  </si>
  <si>
    <t>Részvétel</t>
  </si>
  <si>
    <t>TESE</t>
  </si>
  <si>
    <t>Túra száma</t>
  </si>
  <si>
    <t>Átlag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</si>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</sst>
</file>

<file path=xl/styles.xml><?xml version="1.0" encoding="utf-8"?>
<styleSheet xmlns="http://schemas.openxmlformats.org/spreadsheetml/2006/main">
  <fonts count="24">
    <font>
      <sz val="14"/>
      <name val="Times New Roman CE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12"/>
      <name val="Times New Roman CE"/>
      <charset val="238"/>
    </font>
    <font>
      <i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8"/>
      <name val="Times New Roman CE"/>
      <charset val="238"/>
    </font>
    <font>
      <sz val="10"/>
      <name val="Times New Roman CE"/>
      <charset val="238"/>
    </font>
    <font>
      <sz val="12"/>
      <color theme="1"/>
      <name val="Times New Roman"/>
      <family val="2"/>
      <charset val="238"/>
    </font>
    <font>
      <sz val="6"/>
      <name val="Times New Roman CE"/>
      <family val="1"/>
      <charset val="238"/>
    </font>
    <font>
      <b/>
      <sz val="10"/>
      <color indexed="14"/>
      <name val="Times New Roman CE"/>
      <family val="1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color indexed="48"/>
      <name val="Arial CE"/>
      <family val="2"/>
      <charset val="238"/>
    </font>
    <font>
      <b/>
      <sz val="8"/>
      <color indexed="51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color indexed="51"/>
      <name val="Arial CE"/>
      <family val="2"/>
      <charset val="238"/>
    </font>
    <font>
      <b/>
      <sz val="10"/>
      <color indexed="14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4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2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3" fontId="3" fillId="0" borderId="0" xfId="0" applyNumberFormat="1" applyFont="1" applyAlignment="1"/>
    <xf numFmtId="0" fontId="3" fillId="0" borderId="0" xfId="0" applyFont="1"/>
    <xf numFmtId="0" fontId="3" fillId="0" borderId="0" xfId="0" quotePrefix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" fontId="3" fillId="0" borderId="0" xfId="0" applyNumberFormat="1" applyFont="1"/>
    <xf numFmtId="0" fontId="7" fillId="0" borderId="1" xfId="0" applyFont="1" applyBorder="1"/>
    <xf numFmtId="0" fontId="3" fillId="0" borderId="0" xfId="0" quotePrefix="1" applyFont="1"/>
    <xf numFmtId="0" fontId="8" fillId="0" borderId="0" xfId="0" applyFont="1"/>
    <xf numFmtId="0" fontId="9" fillId="0" borderId="0" xfId="0" applyFont="1"/>
    <xf numFmtId="0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11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12" fillId="0" borderId="0" xfId="0" applyFont="1"/>
    <xf numFmtId="0" fontId="3" fillId="0" borderId="0" xfId="0" applyFont="1" applyAlignment="1">
      <alignment horizontal="left"/>
    </xf>
    <xf numFmtId="0" fontId="2" fillId="0" borderId="2" xfId="0" applyFont="1" applyBorder="1"/>
    <xf numFmtId="20" fontId="2" fillId="0" borderId="0" xfId="0" applyNumberFormat="1" applyFont="1"/>
    <xf numFmtId="20" fontId="3" fillId="0" borderId="0" xfId="0" applyNumberFormat="1" applyFont="1"/>
    <xf numFmtId="14" fontId="1" fillId="0" borderId="0" xfId="0" applyNumberFormat="1" applyFont="1"/>
    <xf numFmtId="1" fontId="14" fillId="2" borderId="3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 wrapText="1"/>
    </xf>
    <xf numFmtId="3" fontId="14" fillId="2" borderId="6" xfId="0" applyNumberFormat="1" applyFont="1" applyFill="1" applyBorder="1" applyAlignment="1">
      <alignment horizontal="center" wrapText="1"/>
    </xf>
    <xf numFmtId="3" fontId="14" fillId="2" borderId="7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4" fillId="2" borderId="8" xfId="0" applyNumberFormat="1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14" fillId="2" borderId="11" xfId="0" applyNumberFormat="1" applyFont="1" applyFill="1" applyBorder="1" applyAlignment="1">
      <alignment horizontal="center" vertical="center"/>
    </xf>
    <xf numFmtId="3" fontId="14" fillId="2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4" fontId="5" fillId="3" borderId="1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right" vertical="center"/>
    </xf>
    <xf numFmtId="3" fontId="15" fillId="3" borderId="16" xfId="0" applyNumberFormat="1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4" fontId="16" fillId="0" borderId="19" xfId="0" applyNumberFormat="1" applyFont="1" applyBorder="1" applyAlignment="1">
      <alignment horizontal="left" vertical="center"/>
    </xf>
    <xf numFmtId="1" fontId="2" fillId="0" borderId="20" xfId="0" applyNumberFormat="1" applyFont="1" applyBorder="1" applyAlignment="1">
      <alignment horizontal="right" vertical="center"/>
    </xf>
    <xf numFmtId="3" fontId="17" fillId="0" borderId="21" xfId="0" applyNumberFormat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14" fontId="20" fillId="4" borderId="24" xfId="0" applyNumberFormat="1" applyFont="1" applyFill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3" fontId="21" fillId="0" borderId="26" xfId="0" applyNumberFormat="1" applyFont="1" applyBorder="1" applyAlignment="1">
      <alignment horizontal="center" vertical="center"/>
    </xf>
    <xf numFmtId="3" fontId="20" fillId="0" borderId="25" xfId="0" applyNumberFormat="1" applyFont="1" applyBorder="1" applyAlignment="1">
      <alignment horizontal="center" vertical="center"/>
    </xf>
    <xf numFmtId="3" fontId="22" fillId="0" borderId="26" xfId="0" applyNumberFormat="1" applyFont="1" applyBorder="1" applyAlignment="1">
      <alignment horizontal="center" vertical="center"/>
    </xf>
    <xf numFmtId="0" fontId="20" fillId="4" borderId="24" xfId="0" applyNumberFormat="1" applyFont="1" applyFill="1" applyBorder="1" applyAlignment="1">
      <alignment horizontal="left" vertical="center"/>
    </xf>
    <xf numFmtId="1" fontId="5" fillId="0" borderId="27" xfId="0" applyNumberFormat="1" applyFont="1" applyBorder="1" applyAlignment="1">
      <alignment horizontal="center" vertical="center"/>
    </xf>
    <xf numFmtId="14" fontId="20" fillId="4" borderId="28" xfId="0" applyNumberFormat="1" applyFont="1" applyFill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3" fontId="21" fillId="0" borderId="12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center" vertical="center"/>
    </xf>
    <xf numFmtId="14" fontId="20" fillId="4" borderId="29" xfId="0" applyNumberFormat="1" applyFont="1" applyFill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3" fontId="20" fillId="0" borderId="30" xfId="0" applyNumberFormat="1" applyFont="1" applyBorder="1" applyAlignment="1">
      <alignment horizontal="center" vertical="center"/>
    </xf>
    <xf numFmtId="3" fontId="22" fillId="0" borderId="3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1" fontId="5" fillId="0" borderId="3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2" borderId="18" xfId="0" applyFont="1" applyFill="1" applyBorder="1" applyAlignment="1">
      <alignment horizontal="centerContinuous" vertical="center"/>
    </xf>
    <xf numFmtId="0" fontId="12" fillId="2" borderId="19" xfId="0" applyFont="1" applyFill="1" applyBorder="1" applyAlignment="1">
      <alignment horizontal="centerContinuous" vertical="center"/>
    </xf>
    <xf numFmtId="1" fontId="12" fillId="2" borderId="33" xfId="0" applyNumberFormat="1" applyFont="1" applyFill="1" applyBorder="1" applyAlignment="1">
      <alignment horizontal="centerContinuous" vertical="center"/>
    </xf>
    <xf numFmtId="0" fontId="12" fillId="0" borderId="34" xfId="0" applyFont="1" applyBorder="1" applyAlignment="1">
      <alignment horizontal="centerContinuous" vertical="center"/>
    </xf>
    <xf numFmtId="0" fontId="12" fillId="2" borderId="3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" fontId="12" fillId="2" borderId="26" xfId="0" applyNumberFormat="1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center"/>
    </xf>
    <xf numFmtId="3" fontId="23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3" fontId="1" fillId="0" borderId="34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2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right"/>
    </xf>
    <xf numFmtId="3" fontId="1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3" fontId="12" fillId="0" borderId="35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" fontId="12" fillId="0" borderId="3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TESE túra részvétel 
1995. év - 2017. év között</a:t>
            </a:r>
          </a:p>
        </c:rich>
      </c:tx>
      <c:layout>
        <c:manualLayout>
          <c:xMode val="edge"/>
          <c:yMode val="edge"/>
          <c:x val="0.36142887139108393"/>
          <c:y val="3.4883720930232558E-2"/>
        </c:manualLayout>
      </c:layout>
      <c:spPr>
        <a:noFill/>
        <a:ln w="25400">
          <a:noFill/>
        </a:ln>
      </c:spPr>
    </c:title>
    <c:view3D>
      <c:rotX val="25"/>
      <c:hPercent val="38"/>
      <c:rotY val="40"/>
      <c:depthPercent val="100"/>
      <c:rAngAx val="1"/>
    </c:view3D>
    <c:floor>
      <c:spPr>
        <a:solidFill>
          <a:srgbClr val="996666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571476403094578E-2"/>
          <c:y val="0.22383720930232717"/>
          <c:w val="0.91142920719113263"/>
          <c:h val="0.63662790697674465"/>
        </c:manualLayout>
      </c:layout>
      <c:bar3DChart>
        <c:barDir val="col"/>
        <c:grouping val="clustered"/>
        <c:ser>
          <c:idx val="0"/>
          <c:order val="0"/>
          <c:tx>
            <c:v>Részvétel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résztvétel!$G$257:$G$280</c:f>
              <c:strCache>
                <c:ptCount val="24"/>
                <c:pt idx="0">
                  <c:v>1995.</c:v>
                </c:pt>
                <c:pt idx="1">
                  <c:v>1996.</c:v>
                </c:pt>
                <c:pt idx="2">
                  <c:v>1997.</c:v>
                </c:pt>
                <c:pt idx="3">
                  <c:v>1998.</c:v>
                </c:pt>
                <c:pt idx="4">
                  <c:v>1999.</c:v>
                </c:pt>
                <c:pt idx="5">
                  <c:v>2000.</c:v>
                </c:pt>
                <c:pt idx="6">
                  <c:v>2001.</c:v>
                </c:pt>
                <c:pt idx="7">
                  <c:v>2002.</c:v>
                </c:pt>
                <c:pt idx="8">
                  <c:v>2003.</c:v>
                </c:pt>
                <c:pt idx="9">
                  <c:v>2004.</c:v>
                </c:pt>
                <c:pt idx="10">
                  <c:v>2005.</c:v>
                </c:pt>
                <c:pt idx="11">
                  <c:v>2006.</c:v>
                </c:pt>
                <c:pt idx="12">
                  <c:v>2007.</c:v>
                </c:pt>
                <c:pt idx="13">
                  <c:v>2008.</c:v>
                </c:pt>
                <c:pt idx="14">
                  <c:v>2009.</c:v>
                </c:pt>
                <c:pt idx="15">
                  <c:v>2010.</c:v>
                </c:pt>
                <c:pt idx="16">
                  <c:v>2011.</c:v>
                </c:pt>
                <c:pt idx="17">
                  <c:v>2012.</c:v>
                </c:pt>
                <c:pt idx="18">
                  <c:v>2013.</c:v>
                </c:pt>
                <c:pt idx="19">
                  <c:v>2014.</c:v>
                </c:pt>
                <c:pt idx="20">
                  <c:v>2015.</c:v>
                </c:pt>
                <c:pt idx="21">
                  <c:v>2016.</c:v>
                </c:pt>
                <c:pt idx="22">
                  <c:v>2017.</c:v>
                </c:pt>
                <c:pt idx="23">
                  <c:v>2018.</c:v>
                </c:pt>
              </c:strCache>
            </c:strRef>
          </c:cat>
          <c:val>
            <c:numRef>
              <c:f>résztvétel!$J$257:$J$280</c:f>
              <c:numCache>
                <c:formatCode>General</c:formatCode>
                <c:ptCount val="24"/>
                <c:pt idx="0" formatCode="#,##0">
                  <c:v>168</c:v>
                </c:pt>
                <c:pt idx="1">
                  <c:v>334</c:v>
                </c:pt>
                <c:pt idx="2">
                  <c:v>776</c:v>
                </c:pt>
                <c:pt idx="3">
                  <c:v>365</c:v>
                </c:pt>
                <c:pt idx="4">
                  <c:v>429</c:v>
                </c:pt>
                <c:pt idx="5">
                  <c:v>199</c:v>
                </c:pt>
                <c:pt idx="6">
                  <c:v>229</c:v>
                </c:pt>
                <c:pt idx="7">
                  <c:v>1203</c:v>
                </c:pt>
                <c:pt idx="8">
                  <c:v>254</c:v>
                </c:pt>
                <c:pt idx="9">
                  <c:v>399</c:v>
                </c:pt>
                <c:pt idx="10">
                  <c:v>347</c:v>
                </c:pt>
                <c:pt idx="11">
                  <c:v>453</c:v>
                </c:pt>
                <c:pt idx="12">
                  <c:v>373</c:v>
                </c:pt>
                <c:pt idx="13">
                  <c:v>327</c:v>
                </c:pt>
                <c:pt idx="14">
                  <c:v>329</c:v>
                </c:pt>
                <c:pt idx="15">
                  <c:v>472</c:v>
                </c:pt>
                <c:pt idx="16" formatCode="#,##0">
                  <c:v>657</c:v>
                </c:pt>
                <c:pt idx="17" formatCode="#,##0">
                  <c:v>506</c:v>
                </c:pt>
                <c:pt idx="18" formatCode="#,##0">
                  <c:v>470</c:v>
                </c:pt>
                <c:pt idx="19" formatCode="#,##0">
                  <c:v>343</c:v>
                </c:pt>
                <c:pt idx="20" formatCode="#,##0">
                  <c:v>297</c:v>
                </c:pt>
                <c:pt idx="21" formatCode="#,##0">
                  <c:v>380</c:v>
                </c:pt>
                <c:pt idx="22" formatCode="#,##0">
                  <c:v>262</c:v>
                </c:pt>
                <c:pt idx="23" formatCode="#,##0">
                  <c:v>34</c:v>
                </c:pt>
              </c:numCache>
            </c:numRef>
          </c:val>
        </c:ser>
        <c:dLbls>
          <c:showVal val="1"/>
        </c:dLbls>
        <c:shape val="box"/>
        <c:axId val="74483584"/>
        <c:axId val="74485120"/>
        <c:axId val="0"/>
      </c:bar3DChart>
      <c:catAx>
        <c:axId val="744835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hu-HU"/>
          </a:p>
        </c:txPr>
        <c:crossAx val="74485120"/>
        <c:crosses val="autoZero"/>
        <c:auto val="1"/>
        <c:lblAlgn val="ctr"/>
        <c:lblOffset val="100"/>
        <c:tickLblSkip val="1"/>
        <c:tickMarkSkip val="1"/>
      </c:catAx>
      <c:valAx>
        <c:axId val="74485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74483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533" r="0.750000000000005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252</xdr:row>
      <xdr:rowOff>113665</xdr:rowOff>
    </xdr:from>
    <xdr:to>
      <xdr:col>24</xdr:col>
      <xdr:colOff>643890</xdr:colOff>
      <xdr:row>266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0</xdr:row>
      <xdr:rowOff>104775</xdr:rowOff>
    </xdr:from>
    <xdr:to>
      <xdr:col>11</xdr:col>
      <xdr:colOff>400050</xdr:colOff>
      <xdr:row>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28085" y="104775"/>
          <a:ext cx="2486025" cy="12553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1995.</a:t>
          </a:r>
        </a:p>
      </xdr:txBody>
    </xdr:sp>
    <xdr:clientData/>
  </xdr:twoCellAnchor>
  <xdr:twoCellAnchor>
    <xdr:from>
      <xdr:col>8</xdr:col>
      <xdr:colOff>190500</xdr:colOff>
      <xdr:row>56</xdr:row>
      <xdr:rowOff>114300</xdr:rowOff>
    </xdr:from>
    <xdr:to>
      <xdr:col>11</xdr:col>
      <xdr:colOff>714375</xdr:colOff>
      <xdr:row>64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046220" y="9502140"/>
          <a:ext cx="2482215" cy="1255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1996.</a:t>
          </a:r>
        </a:p>
      </xdr:txBody>
    </xdr:sp>
    <xdr:clientData/>
  </xdr:twoCellAnchor>
  <xdr:twoCellAnchor>
    <xdr:from>
      <xdr:col>7</xdr:col>
      <xdr:colOff>714375</xdr:colOff>
      <xdr:row>114</xdr:row>
      <xdr:rowOff>66675</xdr:rowOff>
    </xdr:from>
    <xdr:to>
      <xdr:col>11</xdr:col>
      <xdr:colOff>476250</xdr:colOff>
      <xdr:row>121</xdr:row>
      <xdr:rowOff>142875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23335" y="19177635"/>
          <a:ext cx="2466975" cy="1249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1997.</a:t>
          </a:r>
        </a:p>
      </xdr:txBody>
    </xdr:sp>
    <xdr:clientData/>
  </xdr:twoCellAnchor>
  <xdr:twoCellAnchor>
    <xdr:from>
      <xdr:col>8</xdr:col>
      <xdr:colOff>171450</xdr:colOff>
      <xdr:row>226</xdr:row>
      <xdr:rowOff>19050</xdr:rowOff>
    </xdr:from>
    <xdr:to>
      <xdr:col>11</xdr:col>
      <xdr:colOff>695325</xdr:colOff>
      <xdr:row>233</xdr:row>
      <xdr:rowOff>95250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027170" y="37905690"/>
          <a:ext cx="2482215" cy="1249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1998.</a:t>
          </a:r>
        </a:p>
      </xdr:txBody>
    </xdr:sp>
    <xdr:clientData/>
  </xdr:twoCellAnchor>
  <xdr:twoCellAnchor>
    <xdr:from>
      <xdr:col>8</xdr:col>
      <xdr:colOff>114300</xdr:colOff>
      <xdr:row>281</xdr:row>
      <xdr:rowOff>123825</xdr:rowOff>
    </xdr:from>
    <xdr:to>
      <xdr:col>11</xdr:col>
      <xdr:colOff>638175</xdr:colOff>
      <xdr:row>289</xdr:row>
      <xdr:rowOff>38100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970020" y="47261145"/>
          <a:ext cx="2482215" cy="1255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1999.</a:t>
          </a:r>
        </a:p>
      </xdr:txBody>
    </xdr:sp>
    <xdr:clientData/>
  </xdr:twoCellAnchor>
  <xdr:twoCellAnchor>
    <xdr:from>
      <xdr:col>8</xdr:col>
      <xdr:colOff>95250</xdr:colOff>
      <xdr:row>373</xdr:row>
      <xdr:rowOff>95250</xdr:rowOff>
    </xdr:from>
    <xdr:to>
      <xdr:col>11</xdr:col>
      <xdr:colOff>619125</xdr:colOff>
      <xdr:row>381</xdr:row>
      <xdr:rowOff>9525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950970" y="62663070"/>
          <a:ext cx="2482215" cy="1255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2000.</a:t>
          </a:r>
        </a:p>
      </xdr:txBody>
    </xdr:sp>
    <xdr:clientData/>
  </xdr:twoCellAnchor>
  <xdr:twoCellAnchor>
    <xdr:from>
      <xdr:col>8</xdr:col>
      <xdr:colOff>85725</xdr:colOff>
      <xdr:row>429</xdr:row>
      <xdr:rowOff>76200</xdr:rowOff>
    </xdr:from>
    <xdr:to>
      <xdr:col>11</xdr:col>
      <xdr:colOff>609600</xdr:colOff>
      <xdr:row>437</xdr:row>
      <xdr:rowOff>104775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941445" y="72092820"/>
          <a:ext cx="248221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2001.</a:t>
          </a:r>
        </a:p>
      </xdr:txBody>
    </xdr:sp>
    <xdr:clientData/>
  </xdr:twoCellAnchor>
  <xdr:twoCellAnchor>
    <xdr:from>
      <xdr:col>8</xdr:col>
      <xdr:colOff>123825</xdr:colOff>
      <xdr:row>500</xdr:row>
      <xdr:rowOff>19050</xdr:rowOff>
    </xdr:from>
    <xdr:to>
      <xdr:col>11</xdr:col>
      <xdr:colOff>647700</xdr:colOff>
      <xdr:row>507</xdr:row>
      <xdr:rowOff>95250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979545" y="83267550"/>
          <a:ext cx="2482215" cy="1249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2002.</a:t>
          </a:r>
        </a:p>
      </xdr:txBody>
    </xdr:sp>
    <xdr:clientData/>
  </xdr:twoCellAnchor>
  <xdr:twoCellAnchor>
    <xdr:from>
      <xdr:col>7</xdr:col>
      <xdr:colOff>683895</xdr:colOff>
      <xdr:row>591</xdr:row>
      <xdr:rowOff>121920</xdr:rowOff>
    </xdr:from>
    <xdr:to>
      <xdr:col>11</xdr:col>
      <xdr:colOff>461010</xdr:colOff>
      <xdr:row>599</xdr:row>
      <xdr:rowOff>121920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792855" y="98511360"/>
          <a:ext cx="2482215" cy="1249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2003.</a:t>
          </a:r>
        </a:p>
      </xdr:txBody>
    </xdr:sp>
    <xdr:clientData/>
  </xdr:twoCellAnchor>
  <xdr:twoCellAnchor>
    <xdr:from>
      <xdr:col>8</xdr:col>
      <xdr:colOff>76200</xdr:colOff>
      <xdr:row>656</xdr:row>
      <xdr:rowOff>0</xdr:rowOff>
    </xdr:from>
    <xdr:to>
      <xdr:col>11</xdr:col>
      <xdr:colOff>600075</xdr:colOff>
      <xdr:row>663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931920" y="108447840"/>
          <a:ext cx="2482215" cy="1202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2004.</a:t>
          </a:r>
        </a:p>
      </xdr:txBody>
    </xdr:sp>
    <xdr:clientData/>
  </xdr:twoCellAnchor>
  <xdr:twoCellAnchor>
    <xdr:from>
      <xdr:col>7</xdr:col>
      <xdr:colOff>666750</xdr:colOff>
      <xdr:row>754</xdr:row>
      <xdr:rowOff>85725</xdr:rowOff>
    </xdr:from>
    <xdr:to>
      <xdr:col>11</xdr:col>
      <xdr:colOff>428625</xdr:colOff>
      <xdr:row>762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775710" y="124969905"/>
          <a:ext cx="2466975" cy="1255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2005.</a:t>
          </a:r>
        </a:p>
      </xdr:txBody>
    </xdr:sp>
    <xdr:clientData/>
  </xdr:twoCellAnchor>
  <xdr:twoCellAnchor>
    <xdr:from>
      <xdr:col>7</xdr:col>
      <xdr:colOff>657225</xdr:colOff>
      <xdr:row>856</xdr:row>
      <xdr:rowOff>133350</xdr:rowOff>
    </xdr:from>
    <xdr:to>
      <xdr:col>11</xdr:col>
      <xdr:colOff>419100</xdr:colOff>
      <xdr:row>864</xdr:row>
      <xdr:rowOff>47625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3766185" y="142116810"/>
          <a:ext cx="2466975" cy="1255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2006.</a:t>
          </a:r>
        </a:p>
      </xdr:txBody>
    </xdr:sp>
    <xdr:clientData/>
  </xdr:twoCellAnchor>
  <xdr:twoCellAnchor>
    <xdr:from>
      <xdr:col>8</xdr:col>
      <xdr:colOff>161925</xdr:colOff>
      <xdr:row>933</xdr:row>
      <xdr:rowOff>123825</xdr:rowOff>
    </xdr:from>
    <xdr:to>
      <xdr:col>11</xdr:col>
      <xdr:colOff>685800</xdr:colOff>
      <xdr:row>940</xdr:row>
      <xdr:rowOff>38100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017645" y="155038425"/>
          <a:ext cx="2482215" cy="1087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2007.</a:t>
          </a:r>
        </a:p>
      </xdr:txBody>
    </xdr:sp>
    <xdr:clientData/>
  </xdr:twoCellAnchor>
  <xdr:twoCellAnchor>
    <xdr:from>
      <xdr:col>8</xdr:col>
      <xdr:colOff>114300</xdr:colOff>
      <xdr:row>1020</xdr:row>
      <xdr:rowOff>114300</xdr:rowOff>
    </xdr:from>
    <xdr:to>
      <xdr:col>11</xdr:col>
      <xdr:colOff>638175</xdr:colOff>
      <xdr:row>1027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970020" y="169613580"/>
          <a:ext cx="2482215" cy="1087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2008.</a:t>
          </a:r>
        </a:p>
      </xdr:txBody>
    </xdr:sp>
    <xdr:clientData/>
  </xdr:twoCellAnchor>
  <xdr:twoCellAnchor>
    <xdr:from>
      <xdr:col>7</xdr:col>
      <xdr:colOff>695325</xdr:colOff>
      <xdr:row>1106</xdr:row>
      <xdr:rowOff>85725</xdr:rowOff>
    </xdr:from>
    <xdr:to>
      <xdr:col>11</xdr:col>
      <xdr:colOff>428625</xdr:colOff>
      <xdr:row>1113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3804285" y="184002045"/>
          <a:ext cx="2438400" cy="1087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2009.</a:t>
          </a:r>
        </a:p>
      </xdr:txBody>
    </xdr:sp>
    <xdr:clientData/>
  </xdr:twoCellAnchor>
  <xdr:twoCellAnchor>
    <xdr:from>
      <xdr:col>8</xdr:col>
      <xdr:colOff>123825</xdr:colOff>
      <xdr:row>913</xdr:row>
      <xdr:rowOff>47625</xdr:rowOff>
    </xdr:from>
    <xdr:to>
      <xdr:col>11</xdr:col>
      <xdr:colOff>647700</xdr:colOff>
      <xdr:row>920</xdr:row>
      <xdr:rowOff>123825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979545" y="151594185"/>
          <a:ext cx="2482215" cy="1249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2006.</a:t>
          </a:r>
        </a:p>
      </xdr:txBody>
    </xdr:sp>
    <xdr:clientData/>
  </xdr:twoCellAnchor>
  <xdr:twoCellAnchor>
    <xdr:from>
      <xdr:col>8</xdr:col>
      <xdr:colOff>38100</xdr:colOff>
      <xdr:row>1000</xdr:row>
      <xdr:rowOff>19050</xdr:rowOff>
    </xdr:from>
    <xdr:to>
      <xdr:col>11</xdr:col>
      <xdr:colOff>561975</xdr:colOff>
      <xdr:row>1006</xdr:row>
      <xdr:rowOff>95250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3893820" y="166165530"/>
          <a:ext cx="2482215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2007.</a:t>
          </a:r>
        </a:p>
      </xdr:txBody>
    </xdr:sp>
    <xdr:clientData/>
  </xdr:twoCellAnchor>
  <xdr:twoCellAnchor>
    <xdr:from>
      <xdr:col>8</xdr:col>
      <xdr:colOff>9525</xdr:colOff>
      <xdr:row>1081</xdr:row>
      <xdr:rowOff>0</xdr:rowOff>
    </xdr:from>
    <xdr:to>
      <xdr:col>11</xdr:col>
      <xdr:colOff>533400</xdr:colOff>
      <xdr:row>1087</xdr:row>
      <xdr:rowOff>76200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3865245" y="179725320"/>
          <a:ext cx="2482215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2008.</a:t>
          </a:r>
        </a:p>
      </xdr:txBody>
    </xdr:sp>
    <xdr:clientData/>
  </xdr:twoCellAnchor>
  <xdr:twoCellAnchor>
    <xdr:from>
      <xdr:col>7</xdr:col>
      <xdr:colOff>695325</xdr:colOff>
      <xdr:row>1165</xdr:row>
      <xdr:rowOff>0</xdr:rowOff>
    </xdr:from>
    <xdr:to>
      <xdr:col>11</xdr:col>
      <xdr:colOff>428625</xdr:colOff>
      <xdr:row>1171</xdr:row>
      <xdr:rowOff>76200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3804285" y="193807080"/>
          <a:ext cx="243840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2009.</a:t>
          </a:r>
        </a:p>
      </xdr:txBody>
    </xdr:sp>
    <xdr:clientData/>
  </xdr:twoCellAnchor>
  <xdr:twoCellAnchor>
    <xdr:from>
      <xdr:col>7</xdr:col>
      <xdr:colOff>640080</xdr:colOff>
      <xdr:row>816</xdr:row>
      <xdr:rowOff>59055</xdr:rowOff>
    </xdr:from>
    <xdr:to>
      <xdr:col>11</xdr:col>
      <xdr:colOff>417195</xdr:colOff>
      <xdr:row>823</xdr:row>
      <xdr:rowOff>135255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749040" y="135336915"/>
          <a:ext cx="2482215" cy="1249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2005.</a:t>
          </a:r>
        </a:p>
      </xdr:txBody>
    </xdr:sp>
    <xdr:clientData/>
  </xdr:twoCellAnchor>
  <xdr:twoCellAnchor>
    <xdr:from>
      <xdr:col>7</xdr:col>
      <xdr:colOff>586740</xdr:colOff>
      <xdr:row>717</xdr:row>
      <xdr:rowOff>152400</xdr:rowOff>
    </xdr:from>
    <xdr:to>
      <xdr:col>11</xdr:col>
      <xdr:colOff>363855</xdr:colOff>
      <xdr:row>725</xdr:row>
      <xdr:rowOff>60960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695700" y="118833900"/>
          <a:ext cx="2482215" cy="1249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2004.</a:t>
          </a:r>
        </a:p>
      </xdr:txBody>
    </xdr:sp>
    <xdr:clientData/>
  </xdr:twoCellAnchor>
  <xdr:twoCellAnchor>
    <xdr:from>
      <xdr:col>8</xdr:col>
      <xdr:colOff>9525</xdr:colOff>
      <xdr:row>552</xdr:row>
      <xdr:rowOff>95250</xdr:rowOff>
    </xdr:from>
    <xdr:to>
      <xdr:col>11</xdr:col>
      <xdr:colOff>533400</xdr:colOff>
      <xdr:row>560</xdr:row>
      <xdr:rowOff>9525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3865245" y="92068650"/>
          <a:ext cx="2482215" cy="1255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2002.</a:t>
          </a:r>
        </a:p>
      </xdr:txBody>
    </xdr:sp>
    <xdr:clientData/>
  </xdr:twoCellAnchor>
  <xdr:twoCellAnchor>
    <xdr:from>
      <xdr:col>8</xdr:col>
      <xdr:colOff>76200</xdr:colOff>
      <xdr:row>347</xdr:row>
      <xdr:rowOff>85725</xdr:rowOff>
    </xdr:from>
    <xdr:to>
      <xdr:col>11</xdr:col>
      <xdr:colOff>600075</xdr:colOff>
      <xdr:row>355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931920" y="58294905"/>
          <a:ext cx="2482215" cy="1255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1999.</a:t>
          </a:r>
        </a:p>
      </xdr:txBody>
    </xdr:sp>
    <xdr:clientData/>
  </xdr:twoCellAnchor>
  <xdr:twoCellAnchor>
    <xdr:from>
      <xdr:col>8</xdr:col>
      <xdr:colOff>114300</xdr:colOff>
      <xdr:row>181</xdr:row>
      <xdr:rowOff>142875</xdr:rowOff>
    </xdr:from>
    <xdr:to>
      <xdr:col>11</xdr:col>
      <xdr:colOff>638175</xdr:colOff>
      <xdr:row>189</xdr:row>
      <xdr:rowOff>57150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970020" y="30485715"/>
          <a:ext cx="2482215" cy="1255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1997.</a:t>
          </a:r>
        </a:p>
      </xdr:txBody>
    </xdr:sp>
    <xdr:clientData/>
  </xdr:twoCellAnchor>
  <xdr:twoCellAnchor>
    <xdr:from>
      <xdr:col>8</xdr:col>
      <xdr:colOff>66675</xdr:colOff>
      <xdr:row>1196</xdr:row>
      <xdr:rowOff>28575</xdr:rowOff>
    </xdr:from>
    <xdr:to>
      <xdr:col>11</xdr:col>
      <xdr:colOff>561975</xdr:colOff>
      <xdr:row>1202</xdr:row>
      <xdr:rowOff>104775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3922395" y="199032495"/>
          <a:ext cx="245364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2010.</a:t>
          </a:r>
        </a:p>
      </xdr:txBody>
    </xdr:sp>
    <xdr:clientData/>
  </xdr:twoCellAnchor>
  <xdr:twoCellAnchor>
    <xdr:from>
      <xdr:col>8</xdr:col>
      <xdr:colOff>57150</xdr:colOff>
      <xdr:row>1255</xdr:row>
      <xdr:rowOff>142875</xdr:rowOff>
    </xdr:from>
    <xdr:to>
      <xdr:col>11</xdr:col>
      <xdr:colOff>552450</xdr:colOff>
      <xdr:row>1262</xdr:row>
      <xdr:rowOff>57150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3912870" y="209037555"/>
          <a:ext cx="2453640" cy="1087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2010.</a:t>
          </a:r>
        </a:p>
      </xdr:txBody>
    </xdr:sp>
    <xdr:clientData/>
  </xdr:twoCellAnchor>
  <xdr:twoCellAnchor>
    <xdr:from>
      <xdr:col>8</xdr:col>
      <xdr:colOff>57150</xdr:colOff>
      <xdr:row>1314</xdr:row>
      <xdr:rowOff>47625</xdr:rowOff>
    </xdr:from>
    <xdr:to>
      <xdr:col>11</xdr:col>
      <xdr:colOff>552450</xdr:colOff>
      <xdr:row>1320</xdr:row>
      <xdr:rowOff>123825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912870" y="218833065"/>
          <a:ext cx="245364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2011.</a:t>
          </a:r>
        </a:p>
      </xdr:txBody>
    </xdr:sp>
    <xdr:clientData/>
  </xdr:twoCellAnchor>
  <xdr:twoCellAnchor>
    <xdr:from>
      <xdr:col>8</xdr:col>
      <xdr:colOff>76200</xdr:colOff>
      <xdr:row>1406</xdr:row>
      <xdr:rowOff>152400</xdr:rowOff>
    </xdr:from>
    <xdr:to>
      <xdr:col>11</xdr:col>
      <xdr:colOff>571500</xdr:colOff>
      <xdr:row>1413</xdr:row>
      <xdr:rowOff>60960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3931920" y="234360720"/>
          <a:ext cx="245364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2012.</a:t>
          </a:r>
        </a:p>
      </xdr:txBody>
    </xdr:sp>
    <xdr:clientData/>
  </xdr:twoCellAnchor>
  <xdr:twoCellAnchor>
    <xdr:from>
      <xdr:col>8</xdr:col>
      <xdr:colOff>0</xdr:colOff>
      <xdr:row>1375</xdr:row>
      <xdr:rowOff>0</xdr:rowOff>
    </xdr:from>
    <xdr:to>
      <xdr:col>11</xdr:col>
      <xdr:colOff>495300</xdr:colOff>
      <xdr:row>1381</xdr:row>
      <xdr:rowOff>76200</xdr:rowOff>
    </xdr:to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3855720" y="229011480"/>
          <a:ext cx="245364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2011.</a:t>
          </a:r>
        </a:p>
      </xdr:txBody>
    </xdr:sp>
    <xdr:clientData/>
  </xdr:twoCellAnchor>
  <xdr:twoCellAnchor>
    <xdr:from>
      <xdr:col>7</xdr:col>
      <xdr:colOff>708660</xdr:colOff>
      <xdr:row>1488</xdr:row>
      <xdr:rowOff>53340</xdr:rowOff>
    </xdr:from>
    <xdr:to>
      <xdr:col>11</xdr:col>
      <xdr:colOff>457200</xdr:colOff>
      <xdr:row>1494</xdr:row>
      <xdr:rowOff>129540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3817620" y="247520460"/>
          <a:ext cx="245364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2013.</a:t>
          </a:r>
        </a:p>
      </xdr:txBody>
    </xdr:sp>
    <xdr:clientData/>
  </xdr:twoCellAnchor>
  <xdr:twoCellAnchor>
    <xdr:from>
      <xdr:col>7</xdr:col>
      <xdr:colOff>504825</xdr:colOff>
      <xdr:row>1546</xdr:row>
      <xdr:rowOff>19050</xdr:rowOff>
    </xdr:from>
    <xdr:to>
      <xdr:col>11</xdr:col>
      <xdr:colOff>238125</xdr:colOff>
      <xdr:row>1552</xdr:row>
      <xdr:rowOff>95250</xdr:rowOff>
    </xdr:to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3613785" y="257209290"/>
          <a:ext cx="243840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2014.</a:t>
          </a:r>
        </a:p>
      </xdr:txBody>
    </xdr:sp>
    <xdr:clientData/>
  </xdr:twoCellAnchor>
  <xdr:twoCellAnchor>
    <xdr:from>
      <xdr:col>8</xdr:col>
      <xdr:colOff>38100</xdr:colOff>
      <xdr:row>1470</xdr:row>
      <xdr:rowOff>121920</xdr:rowOff>
    </xdr:from>
    <xdr:to>
      <xdr:col>11</xdr:col>
      <xdr:colOff>533400</xdr:colOff>
      <xdr:row>1477</xdr:row>
      <xdr:rowOff>30480</xdr:rowOff>
    </xdr:to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3893820" y="244571520"/>
          <a:ext cx="245364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18872" rIns="0" bIns="0" anchor="t" upright="1"/>
        <a:lstStyle/>
        <a:p>
          <a:pPr algn="l" rtl="1">
            <a:defRPr sz="1000"/>
          </a:pPr>
          <a:r>
            <a:rPr lang="hu-HU" sz="7200" b="0" i="0" strike="noStrike">
              <a:solidFill>
                <a:srgbClr val="000000"/>
              </a:solidFill>
              <a:latin typeface="Times New Roman CE"/>
            </a:rPr>
            <a:t>2012.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280"/>
  <sheetViews>
    <sheetView zoomScale="75" zoomScaleNormal="75" workbookViewId="0">
      <pane ySplit="3" topLeftCell="A241" activePane="bottomLeft" state="frozenSplit"/>
      <selection activeCell="F211" sqref="F211"/>
      <selection pane="bottomLeft" activeCell="R280" sqref="R280"/>
    </sheetView>
  </sheetViews>
  <sheetFormatPr defaultRowHeight="18" outlineLevelRow="1"/>
  <cols>
    <col min="1" max="1" width="2.08984375" style="88" bestFit="1" customWidth="1"/>
    <col min="2" max="2" width="10.08984375" style="92" bestFit="1" customWidth="1"/>
    <col min="3" max="3" width="23.7265625" style="93" bestFit="1" customWidth="1"/>
    <col min="4" max="4" width="4.6328125" style="93" customWidth="1"/>
    <col min="5" max="6" width="3.81640625" style="94" customWidth="1"/>
    <col min="7" max="7" width="4.1796875" style="50" bestFit="1" customWidth="1"/>
    <col min="8" max="8" width="4.90625" style="51" bestFit="1" customWidth="1"/>
    <col min="9" max="9" width="4.90625" style="51" hidden="1" customWidth="1"/>
    <col min="10" max="10" width="4.81640625" style="51" customWidth="1"/>
    <col min="11" max="11" width="4.36328125" style="51" bestFit="1" customWidth="1"/>
    <col min="12" max="12" width="4.81640625" style="52" customWidth="1"/>
    <col min="13" max="16" width="3.36328125" style="51" customWidth="1"/>
    <col min="17" max="17" width="8.7265625" style="51"/>
  </cols>
  <sheetData>
    <row r="1" spans="1:6">
      <c r="A1" s="45" t="s">
        <v>1323</v>
      </c>
      <c r="B1" s="46"/>
      <c r="C1" s="46"/>
      <c r="D1" s="47" t="s">
        <v>1324</v>
      </c>
      <c r="E1" s="48"/>
      <c r="F1" s="49"/>
    </row>
    <row r="2" spans="1:6" ht="18.600000000000001" thickBot="1">
      <c r="A2" s="53"/>
      <c r="B2" s="54" t="s">
        <v>1325</v>
      </c>
      <c r="C2" s="55" t="s">
        <v>1326</v>
      </c>
      <c r="D2" s="56" t="s">
        <v>1327</v>
      </c>
      <c r="E2" s="57" t="s">
        <v>390</v>
      </c>
      <c r="F2" s="58" t="s">
        <v>1328</v>
      </c>
    </row>
    <row r="3" spans="1:6" ht="18.600000000000001" thickBot="1">
      <c r="A3" s="59"/>
      <c r="B3" s="60"/>
      <c r="C3" s="61" t="s">
        <v>1329</v>
      </c>
      <c r="D3" s="62">
        <f>D4+D11+D19+D33+D41+D52+D60+D68+D78+D87+D97+D108+D118+D130+D141+D152+D166+D178+D190+D200+D210+D220+D230</f>
        <v>9572</v>
      </c>
      <c r="E3" s="63">
        <f t="shared" ref="E3:F3" si="0">E4+E11+E19+E33+E41+E52+E60+E68+E78+E87+E97+E108+E118+E130+E141+E152+E166+E178+E190+E200+E210+E220+E230</f>
        <v>6917</v>
      </c>
      <c r="F3" s="64">
        <f t="shared" si="0"/>
        <v>2655</v>
      </c>
    </row>
    <row r="4" spans="1:6" ht="18.600000000000001" collapsed="1" thickBot="1">
      <c r="A4" s="65"/>
      <c r="B4" s="66"/>
      <c r="C4" s="67" t="s">
        <v>65</v>
      </c>
      <c r="D4" s="68">
        <f>SUM(E4:F4)</f>
        <v>168</v>
      </c>
      <c r="E4" s="69">
        <f>SUM(E5:E10)</f>
        <v>121</v>
      </c>
      <c r="F4" s="70">
        <f>SUM(F5:F10)</f>
        <v>47</v>
      </c>
    </row>
    <row r="5" spans="1:6" ht="18.600000000000001" hidden="1" outlineLevel="1" thickBot="1">
      <c r="A5" s="71">
        <v>1</v>
      </c>
      <c r="B5" s="72">
        <v>34773</v>
      </c>
      <c r="C5" s="73" t="s">
        <v>1330</v>
      </c>
      <c r="D5" s="74">
        <f t="shared" ref="D5:D68" si="1">SUM(E5:F5)</f>
        <v>16</v>
      </c>
      <c r="E5" s="75">
        <v>16</v>
      </c>
      <c r="F5" s="76"/>
    </row>
    <row r="6" spans="1:6" ht="18.600000000000001" hidden="1" outlineLevel="1" thickBot="1">
      <c r="A6" s="71">
        <v>2</v>
      </c>
      <c r="B6" s="72">
        <v>34820</v>
      </c>
      <c r="C6" s="73" t="s">
        <v>1331</v>
      </c>
      <c r="D6" s="74">
        <f t="shared" si="1"/>
        <v>50</v>
      </c>
      <c r="E6" s="75">
        <v>17</v>
      </c>
      <c r="F6" s="76">
        <v>33</v>
      </c>
    </row>
    <row r="7" spans="1:6" ht="18.600000000000001" hidden="1" outlineLevel="1" thickBot="1">
      <c r="A7" s="71">
        <v>3</v>
      </c>
      <c r="B7" s="72">
        <v>34846</v>
      </c>
      <c r="C7" s="73" t="s">
        <v>1332</v>
      </c>
      <c r="D7" s="74">
        <f t="shared" si="1"/>
        <v>16</v>
      </c>
      <c r="E7" s="75">
        <v>3</v>
      </c>
      <c r="F7" s="76">
        <v>13</v>
      </c>
    </row>
    <row r="8" spans="1:6" ht="18.600000000000001" hidden="1" outlineLevel="1" thickBot="1">
      <c r="A8" s="71">
        <v>4</v>
      </c>
      <c r="B8" s="77" t="s">
        <v>1333</v>
      </c>
      <c r="C8" s="73" t="s">
        <v>1334</v>
      </c>
      <c r="D8" s="74">
        <f t="shared" si="1"/>
        <v>18</v>
      </c>
      <c r="E8" s="75">
        <v>17</v>
      </c>
      <c r="F8" s="76">
        <v>1</v>
      </c>
    </row>
    <row r="9" spans="1:6" ht="18.600000000000001" hidden="1" outlineLevel="1" thickBot="1">
      <c r="A9" s="71">
        <v>5</v>
      </c>
      <c r="B9" s="72">
        <v>34958</v>
      </c>
      <c r="C9" s="73" t="s">
        <v>56</v>
      </c>
      <c r="D9" s="74">
        <f t="shared" si="1"/>
        <v>45</v>
      </c>
      <c r="E9" s="75">
        <v>45</v>
      </c>
      <c r="F9" s="76"/>
    </row>
    <row r="10" spans="1:6" ht="18.600000000000001" hidden="1" outlineLevel="1" thickBot="1">
      <c r="A10" s="78">
        <v>6</v>
      </c>
      <c r="B10" s="79">
        <v>35035</v>
      </c>
      <c r="C10" s="80" t="s">
        <v>220</v>
      </c>
      <c r="D10" s="81">
        <f t="shared" si="1"/>
        <v>23</v>
      </c>
      <c r="E10" s="82">
        <v>23</v>
      </c>
      <c r="F10" s="83"/>
    </row>
    <row r="11" spans="1:6" ht="18.600000000000001" collapsed="1" thickBot="1">
      <c r="A11" s="65"/>
      <c r="B11" s="66"/>
      <c r="C11" s="67" t="s">
        <v>1335</v>
      </c>
      <c r="D11" s="68">
        <f t="shared" si="1"/>
        <v>334</v>
      </c>
      <c r="E11" s="69">
        <f>SUM(E12:E18)</f>
        <v>190</v>
      </c>
      <c r="F11" s="70">
        <f>SUM(F12:F18)</f>
        <v>144</v>
      </c>
    </row>
    <row r="12" spans="1:6" ht="18.600000000000001" hidden="1" outlineLevel="1" thickBot="1">
      <c r="A12" s="71">
        <v>1</v>
      </c>
      <c r="B12" s="72">
        <v>35139</v>
      </c>
      <c r="C12" s="73" t="s">
        <v>1</v>
      </c>
      <c r="D12" s="74">
        <f t="shared" si="1"/>
        <v>32</v>
      </c>
      <c r="E12" s="75">
        <v>7</v>
      </c>
      <c r="F12" s="76">
        <v>25</v>
      </c>
    </row>
    <row r="13" spans="1:6" ht="18.600000000000001" hidden="1" outlineLevel="1" thickBot="1">
      <c r="A13" s="71">
        <v>2</v>
      </c>
      <c r="B13" s="72">
        <v>35168</v>
      </c>
      <c r="C13" s="73" t="s">
        <v>1336</v>
      </c>
      <c r="D13" s="74">
        <f t="shared" si="1"/>
        <v>21</v>
      </c>
      <c r="E13" s="75">
        <v>15</v>
      </c>
      <c r="F13" s="76">
        <v>6</v>
      </c>
    </row>
    <row r="14" spans="1:6" ht="18.600000000000001" hidden="1" outlineLevel="1" thickBot="1">
      <c r="A14" s="71">
        <v>3</v>
      </c>
      <c r="B14" s="72">
        <v>35217</v>
      </c>
      <c r="C14" s="73" t="s">
        <v>1337</v>
      </c>
      <c r="D14" s="74">
        <f t="shared" si="1"/>
        <v>59</v>
      </c>
      <c r="E14" s="75">
        <v>30</v>
      </c>
      <c r="F14" s="76">
        <v>29</v>
      </c>
    </row>
    <row r="15" spans="1:6" ht="18.600000000000001" hidden="1" outlineLevel="1" thickBot="1">
      <c r="A15" s="71">
        <v>4</v>
      </c>
      <c r="B15" s="77" t="s">
        <v>1338</v>
      </c>
      <c r="C15" s="73" t="s">
        <v>1339</v>
      </c>
      <c r="D15" s="74">
        <f t="shared" si="1"/>
        <v>18</v>
      </c>
      <c r="E15" s="75">
        <v>18</v>
      </c>
      <c r="F15" s="76"/>
    </row>
    <row r="16" spans="1:6" ht="18.600000000000001" hidden="1" outlineLevel="1" thickBot="1">
      <c r="A16" s="71">
        <v>5</v>
      </c>
      <c r="B16" s="72">
        <v>35322</v>
      </c>
      <c r="C16" s="73" t="s">
        <v>56</v>
      </c>
      <c r="D16" s="74">
        <f t="shared" si="1"/>
        <v>113</v>
      </c>
      <c r="E16" s="75">
        <v>55</v>
      </c>
      <c r="F16" s="76">
        <v>58</v>
      </c>
    </row>
    <row r="17" spans="1:6" ht="18.600000000000001" hidden="1" outlineLevel="1" thickBot="1">
      <c r="A17" s="71">
        <v>6</v>
      </c>
      <c r="B17" s="72">
        <v>35361</v>
      </c>
      <c r="C17" s="73" t="s">
        <v>104</v>
      </c>
      <c r="D17" s="74">
        <f t="shared" si="1"/>
        <v>22</v>
      </c>
      <c r="E17" s="75">
        <v>5</v>
      </c>
      <c r="F17" s="76">
        <v>17</v>
      </c>
    </row>
    <row r="18" spans="1:6" ht="18.600000000000001" hidden="1" outlineLevel="1" thickBot="1">
      <c r="A18" s="71">
        <v>7</v>
      </c>
      <c r="B18" s="79">
        <v>35400</v>
      </c>
      <c r="C18" s="80" t="s">
        <v>220</v>
      </c>
      <c r="D18" s="81">
        <f t="shared" si="1"/>
        <v>69</v>
      </c>
      <c r="E18" s="82">
        <v>60</v>
      </c>
      <c r="F18" s="83">
        <v>9</v>
      </c>
    </row>
    <row r="19" spans="1:6" ht="18.600000000000001" collapsed="1" thickBot="1">
      <c r="A19" s="65"/>
      <c r="B19" s="66"/>
      <c r="C19" s="67" t="s">
        <v>1340</v>
      </c>
      <c r="D19" s="68">
        <f t="shared" si="1"/>
        <v>776</v>
      </c>
      <c r="E19" s="69">
        <f>SUM(E20:E32)</f>
        <v>246</v>
      </c>
      <c r="F19" s="70">
        <f>SUM(F20:F32)</f>
        <v>530</v>
      </c>
    </row>
    <row r="20" spans="1:6" ht="18.600000000000001" hidden="1" outlineLevel="1" thickBot="1">
      <c r="A20" s="71">
        <v>1</v>
      </c>
      <c r="B20" s="72">
        <v>35498</v>
      </c>
      <c r="C20" s="73" t="s">
        <v>117</v>
      </c>
      <c r="D20" s="74">
        <f t="shared" si="1"/>
        <v>8</v>
      </c>
      <c r="E20" s="75">
        <v>7</v>
      </c>
      <c r="F20" s="76">
        <v>1</v>
      </c>
    </row>
    <row r="21" spans="1:6" ht="18.600000000000001" hidden="1" outlineLevel="1" thickBot="1">
      <c r="A21" s="71">
        <v>2</v>
      </c>
      <c r="B21" s="72">
        <v>35512</v>
      </c>
      <c r="C21" s="73" t="s">
        <v>121</v>
      </c>
      <c r="D21" s="74">
        <f t="shared" si="1"/>
        <v>4</v>
      </c>
      <c r="E21" s="75">
        <v>3</v>
      </c>
      <c r="F21" s="76">
        <v>1</v>
      </c>
    </row>
    <row r="22" spans="1:6" ht="18.600000000000001" hidden="1" outlineLevel="1" thickBot="1">
      <c r="A22" s="71">
        <v>3</v>
      </c>
      <c r="B22" s="72">
        <v>35533</v>
      </c>
      <c r="C22" s="73" t="s">
        <v>1341</v>
      </c>
      <c r="D22" s="74">
        <f t="shared" si="1"/>
        <v>5</v>
      </c>
      <c r="E22" s="75">
        <v>5</v>
      </c>
      <c r="F22" s="76"/>
    </row>
    <row r="23" spans="1:6" ht="18.600000000000001" hidden="1" outlineLevel="1" thickBot="1">
      <c r="A23" s="71">
        <v>4</v>
      </c>
      <c r="B23" s="72">
        <v>35540</v>
      </c>
      <c r="C23" s="73" t="s">
        <v>1342</v>
      </c>
      <c r="D23" s="74">
        <f t="shared" si="1"/>
        <v>11</v>
      </c>
      <c r="E23" s="75">
        <v>9</v>
      </c>
      <c r="F23" s="76">
        <v>2</v>
      </c>
    </row>
    <row r="24" spans="1:6" ht="18.600000000000001" hidden="1" outlineLevel="1" thickBot="1">
      <c r="A24" s="71">
        <v>5</v>
      </c>
      <c r="B24" s="72">
        <v>35581</v>
      </c>
      <c r="C24" s="73" t="s">
        <v>1343</v>
      </c>
      <c r="D24" s="74">
        <f t="shared" si="1"/>
        <v>512</v>
      </c>
      <c r="E24" s="75">
        <v>12</v>
      </c>
      <c r="F24" s="76">
        <v>500</v>
      </c>
    </row>
    <row r="25" spans="1:6" ht="18.600000000000001" hidden="1" outlineLevel="1" thickBot="1">
      <c r="A25" s="71">
        <v>6</v>
      </c>
      <c r="B25" s="72" t="s">
        <v>1344</v>
      </c>
      <c r="C25" s="73" t="s">
        <v>104</v>
      </c>
      <c r="D25" s="74">
        <f t="shared" si="1"/>
        <v>10</v>
      </c>
      <c r="E25" s="75">
        <v>10</v>
      </c>
      <c r="F25" s="76"/>
    </row>
    <row r="26" spans="1:6" ht="18.600000000000001" hidden="1" outlineLevel="1" thickBot="1">
      <c r="A26" s="71">
        <v>7</v>
      </c>
      <c r="B26" s="72" t="s">
        <v>1345</v>
      </c>
      <c r="C26" s="73" t="s">
        <v>1346</v>
      </c>
      <c r="D26" s="74">
        <f t="shared" si="1"/>
        <v>15</v>
      </c>
      <c r="E26" s="75">
        <v>15</v>
      </c>
      <c r="F26" s="76"/>
    </row>
    <row r="27" spans="1:6" ht="18.600000000000001" hidden="1" outlineLevel="1" thickBot="1">
      <c r="A27" s="71">
        <v>8</v>
      </c>
      <c r="B27" s="72" t="s">
        <v>1347</v>
      </c>
      <c r="C27" s="73" t="s">
        <v>167</v>
      </c>
      <c r="D27" s="74">
        <f t="shared" si="1"/>
        <v>32</v>
      </c>
      <c r="E27" s="75">
        <v>27</v>
      </c>
      <c r="F27" s="76">
        <v>5</v>
      </c>
    </row>
    <row r="28" spans="1:6" ht="18.600000000000001" hidden="1" outlineLevel="1" thickBot="1">
      <c r="A28" s="71">
        <v>9</v>
      </c>
      <c r="B28" s="72">
        <v>35686</v>
      </c>
      <c r="C28" s="73" t="s">
        <v>1348</v>
      </c>
      <c r="D28" s="74">
        <f t="shared" si="1"/>
        <v>33</v>
      </c>
      <c r="E28" s="75">
        <v>31</v>
      </c>
      <c r="F28" s="76">
        <v>2</v>
      </c>
    </row>
    <row r="29" spans="1:6" ht="18.600000000000001" hidden="1" outlineLevel="1" thickBot="1">
      <c r="A29" s="71">
        <v>10</v>
      </c>
      <c r="B29" s="72">
        <v>35714</v>
      </c>
      <c r="C29" s="73" t="s">
        <v>1349</v>
      </c>
      <c r="D29" s="74">
        <f t="shared" si="1"/>
        <v>11</v>
      </c>
      <c r="E29" s="75">
        <v>11</v>
      </c>
      <c r="F29" s="76"/>
    </row>
    <row r="30" spans="1:6" ht="18.600000000000001" hidden="1" outlineLevel="1" thickBot="1">
      <c r="A30" s="71">
        <v>11</v>
      </c>
      <c r="B30" s="72" t="s">
        <v>1350</v>
      </c>
      <c r="C30" s="73" t="s">
        <v>1351</v>
      </c>
      <c r="D30" s="74">
        <f t="shared" si="1"/>
        <v>45</v>
      </c>
      <c r="E30" s="75">
        <v>31</v>
      </c>
      <c r="F30" s="76">
        <v>14</v>
      </c>
    </row>
    <row r="31" spans="1:6" ht="18.600000000000001" hidden="1" outlineLevel="1" thickBot="1">
      <c r="A31" s="71">
        <v>12</v>
      </c>
      <c r="B31" s="84">
        <v>35764</v>
      </c>
      <c r="C31" s="85" t="s">
        <v>220</v>
      </c>
      <c r="D31" s="74">
        <f t="shared" si="1"/>
        <v>75</v>
      </c>
      <c r="E31" s="86">
        <v>70</v>
      </c>
      <c r="F31" s="87">
        <v>5</v>
      </c>
    </row>
    <row r="32" spans="1:6" ht="18.600000000000001" hidden="1" outlineLevel="1" thickBot="1">
      <c r="A32" s="71">
        <v>13</v>
      </c>
      <c r="B32" s="79">
        <v>35792</v>
      </c>
      <c r="C32" s="80" t="s">
        <v>224</v>
      </c>
      <c r="D32" s="81">
        <f t="shared" si="1"/>
        <v>15</v>
      </c>
      <c r="E32" s="82">
        <v>15</v>
      </c>
      <c r="F32" s="83"/>
    </row>
    <row r="33" spans="1:6" ht="18.600000000000001" collapsed="1" thickBot="1">
      <c r="A33" s="65"/>
      <c r="B33" s="66"/>
      <c r="C33" s="67" t="s">
        <v>1352</v>
      </c>
      <c r="D33" s="68">
        <f t="shared" si="1"/>
        <v>365</v>
      </c>
      <c r="E33" s="69">
        <f>SUM(E34:E40)</f>
        <v>263</v>
      </c>
      <c r="F33" s="70">
        <f>SUM(F34:F40)</f>
        <v>102</v>
      </c>
    </row>
    <row r="34" spans="1:6" ht="18.600000000000001" hidden="1" outlineLevel="1" thickBot="1">
      <c r="A34" s="71">
        <v>1</v>
      </c>
      <c r="B34" s="72">
        <v>35869</v>
      </c>
      <c r="C34" s="73" t="s">
        <v>117</v>
      </c>
      <c r="D34" s="74">
        <f t="shared" si="1"/>
        <v>17</v>
      </c>
      <c r="E34" s="75">
        <v>13</v>
      </c>
      <c r="F34" s="76">
        <v>4</v>
      </c>
    </row>
    <row r="35" spans="1:6" ht="18.600000000000001" hidden="1" outlineLevel="1" thickBot="1">
      <c r="A35" s="71">
        <v>2</v>
      </c>
      <c r="B35" s="72">
        <v>35904</v>
      </c>
      <c r="C35" s="73" t="s">
        <v>1353</v>
      </c>
      <c r="D35" s="74">
        <f t="shared" si="1"/>
        <v>11</v>
      </c>
      <c r="E35" s="75">
        <v>11</v>
      </c>
      <c r="F35" s="76"/>
    </row>
    <row r="36" spans="1:6" ht="18.600000000000001" hidden="1" outlineLevel="1" thickBot="1">
      <c r="A36" s="71">
        <v>3</v>
      </c>
      <c r="B36" s="72">
        <v>35925</v>
      </c>
      <c r="C36" s="73" t="s">
        <v>236</v>
      </c>
      <c r="D36" s="74">
        <f t="shared" si="1"/>
        <v>96</v>
      </c>
      <c r="E36" s="75">
        <v>62</v>
      </c>
      <c r="F36" s="76">
        <v>34</v>
      </c>
    </row>
    <row r="37" spans="1:6" ht="18.600000000000001" hidden="1" outlineLevel="1" thickBot="1">
      <c r="A37" s="71">
        <v>4</v>
      </c>
      <c r="B37" s="77" t="s">
        <v>1354</v>
      </c>
      <c r="C37" s="73" t="s">
        <v>1355</v>
      </c>
      <c r="D37" s="74">
        <f t="shared" si="1"/>
        <v>20</v>
      </c>
      <c r="E37" s="75">
        <v>20</v>
      </c>
      <c r="F37" s="76"/>
    </row>
    <row r="38" spans="1:6" ht="18.600000000000001" hidden="1" outlineLevel="1" thickBot="1">
      <c r="A38" s="71">
        <v>5</v>
      </c>
      <c r="B38" s="72">
        <v>36043</v>
      </c>
      <c r="C38" s="73" t="s">
        <v>1356</v>
      </c>
      <c r="D38" s="74">
        <f t="shared" si="1"/>
        <v>15</v>
      </c>
      <c r="E38" s="75">
        <v>11</v>
      </c>
      <c r="F38" s="76">
        <v>4</v>
      </c>
    </row>
    <row r="39" spans="1:6" ht="18.600000000000001" hidden="1" outlineLevel="1" thickBot="1">
      <c r="A39" s="71">
        <v>6</v>
      </c>
      <c r="B39" s="72">
        <v>36091</v>
      </c>
      <c r="C39" s="73" t="s">
        <v>1357</v>
      </c>
      <c r="D39" s="74">
        <f t="shared" si="1"/>
        <v>104</v>
      </c>
      <c r="E39" s="75">
        <v>62</v>
      </c>
      <c r="F39" s="76">
        <v>42</v>
      </c>
    </row>
    <row r="40" spans="1:6" ht="18.600000000000001" hidden="1" outlineLevel="1" thickBot="1">
      <c r="A40" s="71">
        <v>7</v>
      </c>
      <c r="B40" s="79">
        <v>36135</v>
      </c>
      <c r="C40" s="80" t="s">
        <v>220</v>
      </c>
      <c r="D40" s="81">
        <f t="shared" si="1"/>
        <v>102</v>
      </c>
      <c r="E40" s="82">
        <v>84</v>
      </c>
      <c r="F40" s="83">
        <v>18</v>
      </c>
    </row>
    <row r="41" spans="1:6" ht="18.600000000000001" collapsed="1" thickBot="1">
      <c r="A41" s="65"/>
      <c r="B41" s="66"/>
      <c r="C41" s="67" t="s">
        <v>1358</v>
      </c>
      <c r="D41" s="68">
        <f t="shared" si="1"/>
        <v>429</v>
      </c>
      <c r="E41" s="69">
        <f>SUM(E42:E51)</f>
        <v>288</v>
      </c>
      <c r="F41" s="70">
        <f>SUM(F42:F51)</f>
        <v>141</v>
      </c>
    </row>
    <row r="42" spans="1:6" ht="18.600000000000001" hidden="1" outlineLevel="1" thickBot="1">
      <c r="A42" s="71">
        <v>1</v>
      </c>
      <c r="B42" s="72">
        <v>36233</v>
      </c>
      <c r="C42" s="73" t="s">
        <v>117</v>
      </c>
      <c r="D42" s="74">
        <f t="shared" si="1"/>
        <v>27</v>
      </c>
      <c r="E42" s="75">
        <v>19</v>
      </c>
      <c r="F42" s="76">
        <v>8</v>
      </c>
    </row>
    <row r="43" spans="1:6" ht="18.600000000000001" hidden="1" outlineLevel="1" thickBot="1">
      <c r="A43" s="71">
        <v>2</v>
      </c>
      <c r="B43" s="72">
        <v>36268</v>
      </c>
      <c r="C43" s="73" t="s">
        <v>1359</v>
      </c>
      <c r="D43" s="74">
        <f t="shared" si="1"/>
        <v>45</v>
      </c>
      <c r="E43" s="75">
        <v>15</v>
      </c>
      <c r="F43" s="76">
        <v>30</v>
      </c>
    </row>
    <row r="44" spans="1:6" ht="18.600000000000001" hidden="1" outlineLevel="1" thickBot="1">
      <c r="A44" s="71">
        <v>3</v>
      </c>
      <c r="B44" s="72">
        <v>36275</v>
      </c>
      <c r="C44" s="73" t="s">
        <v>236</v>
      </c>
      <c r="D44" s="74">
        <f t="shared" si="1"/>
        <v>46</v>
      </c>
      <c r="E44" s="75">
        <v>18</v>
      </c>
      <c r="F44" s="76">
        <v>28</v>
      </c>
    </row>
    <row r="45" spans="1:6" ht="18.600000000000001" hidden="1" outlineLevel="1" thickBot="1">
      <c r="A45" s="71">
        <v>4</v>
      </c>
      <c r="B45" s="72" t="s">
        <v>1360</v>
      </c>
      <c r="C45" s="73" t="s">
        <v>1361</v>
      </c>
      <c r="D45" s="74">
        <f t="shared" si="1"/>
        <v>5</v>
      </c>
      <c r="E45" s="75">
        <v>5</v>
      </c>
      <c r="F45" s="76"/>
    </row>
    <row r="46" spans="1:6" ht="18.600000000000001" hidden="1" outlineLevel="1" thickBot="1">
      <c r="A46" s="71">
        <v>5</v>
      </c>
      <c r="B46" s="72" t="s">
        <v>1362</v>
      </c>
      <c r="C46" s="73" t="s">
        <v>1363</v>
      </c>
      <c r="D46" s="74">
        <f t="shared" si="1"/>
        <v>52</v>
      </c>
      <c r="E46" s="75">
        <v>52</v>
      </c>
      <c r="F46" s="76"/>
    </row>
    <row r="47" spans="1:6" ht="18.600000000000001" hidden="1" outlineLevel="1" thickBot="1">
      <c r="A47" s="71">
        <v>6</v>
      </c>
      <c r="B47" s="72" t="s">
        <v>1364</v>
      </c>
      <c r="C47" s="73" t="s">
        <v>1365</v>
      </c>
      <c r="D47" s="74">
        <f t="shared" si="1"/>
        <v>7</v>
      </c>
      <c r="E47" s="75">
        <v>4</v>
      </c>
      <c r="F47" s="76">
        <v>3</v>
      </c>
    </row>
    <row r="48" spans="1:6" ht="18.600000000000001" hidden="1" outlineLevel="1" thickBot="1">
      <c r="A48" s="71">
        <v>7</v>
      </c>
      <c r="B48" s="72">
        <v>36429</v>
      </c>
      <c r="C48" s="73" t="s">
        <v>1366</v>
      </c>
      <c r="D48" s="74">
        <f t="shared" si="1"/>
        <v>47</v>
      </c>
      <c r="E48" s="75">
        <v>47</v>
      </c>
      <c r="F48" s="76"/>
    </row>
    <row r="49" spans="1:6" ht="18.600000000000001" hidden="1" outlineLevel="1" thickBot="1">
      <c r="A49" s="71">
        <v>8</v>
      </c>
      <c r="B49" s="72">
        <v>36433</v>
      </c>
      <c r="C49" s="73" t="s">
        <v>1367</v>
      </c>
      <c r="D49" s="74">
        <f t="shared" si="1"/>
        <v>7</v>
      </c>
      <c r="E49" s="75">
        <v>3</v>
      </c>
      <c r="F49" s="76">
        <v>4</v>
      </c>
    </row>
    <row r="50" spans="1:6" ht="18.600000000000001" hidden="1" outlineLevel="1" thickBot="1">
      <c r="A50" s="71">
        <v>9</v>
      </c>
      <c r="B50" s="72">
        <v>36456</v>
      </c>
      <c r="C50" s="73" t="s">
        <v>104</v>
      </c>
      <c r="D50" s="74">
        <f t="shared" si="1"/>
        <v>94</v>
      </c>
      <c r="E50" s="75">
        <v>55</v>
      </c>
      <c r="F50" s="76">
        <v>39</v>
      </c>
    </row>
    <row r="51" spans="1:6" ht="18.600000000000001" hidden="1" outlineLevel="1" thickBot="1">
      <c r="A51" s="71">
        <v>10</v>
      </c>
      <c r="B51" s="79">
        <v>36499</v>
      </c>
      <c r="C51" s="80" t="s">
        <v>220</v>
      </c>
      <c r="D51" s="81">
        <f t="shared" si="1"/>
        <v>99</v>
      </c>
      <c r="E51" s="82">
        <v>70</v>
      </c>
      <c r="F51" s="83">
        <v>29</v>
      </c>
    </row>
    <row r="52" spans="1:6" ht="18.600000000000001" collapsed="1" thickBot="1">
      <c r="A52" s="65"/>
      <c r="B52" s="66"/>
      <c r="C52" s="67" t="s">
        <v>1368</v>
      </c>
      <c r="D52" s="68">
        <f t="shared" si="1"/>
        <v>199</v>
      </c>
      <c r="E52" s="69">
        <f>SUM(E53:E59)</f>
        <v>137</v>
      </c>
      <c r="F52" s="70">
        <f>SUM(F53:F59)</f>
        <v>62</v>
      </c>
    </row>
    <row r="53" spans="1:6" ht="18.600000000000001" hidden="1" outlineLevel="1" thickBot="1">
      <c r="A53" s="71">
        <v>1</v>
      </c>
      <c r="B53" s="72">
        <v>36596</v>
      </c>
      <c r="C53" s="73" t="s">
        <v>1330</v>
      </c>
      <c r="D53" s="74">
        <f t="shared" si="1"/>
        <v>9</v>
      </c>
      <c r="E53" s="75">
        <v>9</v>
      </c>
      <c r="F53" s="76"/>
    </row>
    <row r="54" spans="1:6" ht="18.600000000000001" hidden="1" outlineLevel="1" thickBot="1">
      <c r="A54" s="71">
        <v>2</v>
      </c>
      <c r="B54" s="72">
        <v>36626</v>
      </c>
      <c r="C54" s="73" t="s">
        <v>1369</v>
      </c>
      <c r="D54" s="74">
        <f t="shared" si="1"/>
        <v>7</v>
      </c>
      <c r="E54" s="75">
        <v>6</v>
      </c>
      <c r="F54" s="76">
        <v>1</v>
      </c>
    </row>
    <row r="55" spans="1:6" ht="18.600000000000001" hidden="1" outlineLevel="1" thickBot="1">
      <c r="A55" s="71">
        <v>3</v>
      </c>
      <c r="B55" s="72" t="s">
        <v>1370</v>
      </c>
      <c r="C55" s="73" t="s">
        <v>1371</v>
      </c>
      <c r="D55" s="74">
        <f t="shared" si="1"/>
        <v>8</v>
      </c>
      <c r="E55" s="75">
        <v>8</v>
      </c>
      <c r="F55" s="76"/>
    </row>
    <row r="56" spans="1:6" ht="18.600000000000001" hidden="1" outlineLevel="1" thickBot="1">
      <c r="A56" s="71">
        <v>4</v>
      </c>
      <c r="B56" s="77" t="s">
        <v>1372</v>
      </c>
      <c r="C56" s="73" t="s">
        <v>1373</v>
      </c>
      <c r="D56" s="74">
        <f t="shared" si="1"/>
        <v>18</v>
      </c>
      <c r="E56" s="75">
        <v>15</v>
      </c>
      <c r="F56" s="76">
        <v>3</v>
      </c>
    </row>
    <row r="57" spans="1:6" ht="18.600000000000001" hidden="1" outlineLevel="1" thickBot="1">
      <c r="A57" s="71">
        <v>5</v>
      </c>
      <c r="B57" s="72">
        <v>36800</v>
      </c>
      <c r="C57" s="73" t="s">
        <v>1374</v>
      </c>
      <c r="D57" s="74">
        <f t="shared" si="1"/>
        <v>41</v>
      </c>
      <c r="E57" s="75">
        <v>41</v>
      </c>
      <c r="F57" s="76"/>
    </row>
    <row r="58" spans="1:6" ht="18.600000000000001" hidden="1" outlineLevel="1" thickBot="1">
      <c r="A58" s="71">
        <v>6</v>
      </c>
      <c r="B58" s="72">
        <v>36863</v>
      </c>
      <c r="C58" s="73" t="s">
        <v>220</v>
      </c>
      <c r="D58" s="74">
        <f t="shared" si="1"/>
        <v>80</v>
      </c>
      <c r="E58" s="75">
        <v>50</v>
      </c>
      <c r="F58" s="76">
        <v>30</v>
      </c>
    </row>
    <row r="59" spans="1:6" ht="18.600000000000001" hidden="1" outlineLevel="1" thickBot="1">
      <c r="A59" s="71">
        <v>7</v>
      </c>
      <c r="B59" s="79">
        <v>36890</v>
      </c>
      <c r="C59" s="80" t="s">
        <v>1375</v>
      </c>
      <c r="D59" s="81">
        <f t="shared" si="1"/>
        <v>36</v>
      </c>
      <c r="E59" s="82">
        <v>8</v>
      </c>
      <c r="F59" s="83">
        <v>28</v>
      </c>
    </row>
    <row r="60" spans="1:6" ht="18.600000000000001" collapsed="1" thickBot="1">
      <c r="A60" s="65"/>
      <c r="B60" s="66"/>
      <c r="C60" s="67" t="s">
        <v>1376</v>
      </c>
      <c r="D60" s="68">
        <f t="shared" si="1"/>
        <v>229</v>
      </c>
      <c r="E60" s="69">
        <f>SUM(E61:E67)</f>
        <v>135</v>
      </c>
      <c r="F60" s="70">
        <f>SUM(F61:F67)</f>
        <v>94</v>
      </c>
    </row>
    <row r="61" spans="1:6" ht="18.600000000000001" hidden="1" outlineLevel="1" thickBot="1">
      <c r="A61" s="71">
        <v>1</v>
      </c>
      <c r="B61" s="72">
        <v>36968</v>
      </c>
      <c r="C61" s="73" t="s">
        <v>117</v>
      </c>
      <c r="D61" s="74">
        <f t="shared" si="1"/>
        <v>8</v>
      </c>
      <c r="E61" s="75">
        <v>7</v>
      </c>
      <c r="F61" s="76">
        <v>1</v>
      </c>
    </row>
    <row r="62" spans="1:6" ht="18.600000000000001" hidden="1" outlineLevel="1" thickBot="1">
      <c r="A62" s="71">
        <v>2</v>
      </c>
      <c r="B62" s="72">
        <v>37010</v>
      </c>
      <c r="C62" s="73" t="s">
        <v>366</v>
      </c>
      <c r="D62" s="74">
        <f t="shared" si="1"/>
        <v>25</v>
      </c>
      <c r="E62" s="75">
        <v>18</v>
      </c>
      <c r="F62" s="76">
        <v>7</v>
      </c>
    </row>
    <row r="63" spans="1:6" ht="18.600000000000001" hidden="1" outlineLevel="1" thickBot="1">
      <c r="A63" s="71">
        <v>3</v>
      </c>
      <c r="B63" s="72" t="s">
        <v>1377</v>
      </c>
      <c r="C63" s="73" t="s">
        <v>1378</v>
      </c>
      <c r="D63" s="74">
        <f t="shared" si="1"/>
        <v>12</v>
      </c>
      <c r="E63" s="75">
        <v>9</v>
      </c>
      <c r="F63" s="76">
        <v>3</v>
      </c>
    </row>
    <row r="64" spans="1:6" ht="18.600000000000001" hidden="1" outlineLevel="1" thickBot="1">
      <c r="A64" s="71">
        <v>4</v>
      </c>
      <c r="B64" s="77" t="s">
        <v>1379</v>
      </c>
      <c r="C64" s="73" t="s">
        <v>1380</v>
      </c>
      <c r="D64" s="74">
        <f t="shared" si="1"/>
        <v>14</v>
      </c>
      <c r="E64" s="75">
        <v>14</v>
      </c>
      <c r="F64" s="76"/>
    </row>
    <row r="65" spans="1:6" ht="18.600000000000001" hidden="1" outlineLevel="1" thickBot="1">
      <c r="A65" s="71">
        <v>5</v>
      </c>
      <c r="B65" s="72">
        <v>37143</v>
      </c>
      <c r="C65" s="73" t="s">
        <v>1381</v>
      </c>
      <c r="D65" s="74">
        <f t="shared" si="1"/>
        <v>34</v>
      </c>
      <c r="E65" s="75">
        <v>24</v>
      </c>
      <c r="F65" s="76">
        <v>10</v>
      </c>
    </row>
    <row r="66" spans="1:6" ht="18.600000000000001" hidden="1" outlineLevel="1" thickBot="1">
      <c r="A66" s="71">
        <v>6</v>
      </c>
      <c r="B66" s="72">
        <v>37187</v>
      </c>
      <c r="C66" s="73" t="s">
        <v>402</v>
      </c>
      <c r="D66" s="74">
        <f t="shared" si="1"/>
        <v>42</v>
      </c>
      <c r="E66" s="75">
        <v>11</v>
      </c>
      <c r="F66" s="76">
        <v>31</v>
      </c>
    </row>
    <row r="67" spans="1:6" ht="18.600000000000001" hidden="1" outlineLevel="1" thickBot="1">
      <c r="A67" s="71">
        <v>7</v>
      </c>
      <c r="B67" s="79">
        <v>37226</v>
      </c>
      <c r="C67" s="80" t="s">
        <v>220</v>
      </c>
      <c r="D67" s="81">
        <f t="shared" si="1"/>
        <v>94</v>
      </c>
      <c r="E67" s="82">
        <v>52</v>
      </c>
      <c r="F67" s="83">
        <v>42</v>
      </c>
    </row>
    <row r="68" spans="1:6" ht="18.600000000000001" collapsed="1" thickBot="1">
      <c r="A68" s="65"/>
      <c r="B68" s="66"/>
      <c r="C68" s="67" t="s">
        <v>1382</v>
      </c>
      <c r="D68" s="68">
        <f t="shared" si="1"/>
        <v>1203</v>
      </c>
      <c r="E68" s="69">
        <f>SUM(E69:E77)</f>
        <v>610</v>
      </c>
      <c r="F68" s="70">
        <f>SUM(F69:F77)</f>
        <v>593</v>
      </c>
    </row>
    <row r="69" spans="1:6" ht="18.600000000000001" hidden="1" outlineLevel="1" thickBot="1">
      <c r="A69" s="71">
        <v>1</v>
      </c>
      <c r="B69" s="72">
        <v>37352</v>
      </c>
      <c r="C69" s="73" t="s">
        <v>1383</v>
      </c>
      <c r="D69" s="74">
        <f t="shared" ref="D69:D95" si="2">SUM(E69:F69)</f>
        <v>47</v>
      </c>
      <c r="E69" s="75">
        <v>18</v>
      </c>
      <c r="F69" s="76">
        <v>29</v>
      </c>
    </row>
    <row r="70" spans="1:6" ht="18.600000000000001" hidden="1" outlineLevel="1" thickBot="1">
      <c r="A70" s="71">
        <v>2</v>
      </c>
      <c r="B70" s="72" t="s">
        <v>1384</v>
      </c>
      <c r="C70" s="73" t="s">
        <v>1385</v>
      </c>
      <c r="D70" s="74">
        <f t="shared" si="2"/>
        <v>15</v>
      </c>
      <c r="E70" s="75">
        <v>3</v>
      </c>
      <c r="F70" s="76">
        <v>12</v>
      </c>
    </row>
    <row r="71" spans="1:6" ht="18.600000000000001" hidden="1" outlineLevel="1" thickBot="1">
      <c r="A71" s="71">
        <v>3</v>
      </c>
      <c r="B71" s="72">
        <v>37408</v>
      </c>
      <c r="C71" s="73" t="s">
        <v>1386</v>
      </c>
      <c r="D71" s="74">
        <f t="shared" si="2"/>
        <v>900</v>
      </c>
      <c r="E71" s="75">
        <v>500</v>
      </c>
      <c r="F71" s="76">
        <v>400</v>
      </c>
    </row>
    <row r="72" spans="1:6" ht="18.600000000000001" hidden="1" outlineLevel="1" thickBot="1">
      <c r="A72" s="71">
        <v>4</v>
      </c>
      <c r="B72" s="77" t="s">
        <v>1387</v>
      </c>
      <c r="C72" s="73" t="s">
        <v>1388</v>
      </c>
      <c r="D72" s="74">
        <f t="shared" si="2"/>
        <v>12</v>
      </c>
      <c r="E72" s="75">
        <v>12</v>
      </c>
      <c r="F72" s="76"/>
    </row>
    <row r="73" spans="1:6" ht="18.600000000000001" hidden="1" outlineLevel="1" thickBot="1">
      <c r="A73" s="71">
        <v>5</v>
      </c>
      <c r="B73" s="72">
        <v>37458</v>
      </c>
      <c r="C73" s="73" t="s">
        <v>1389</v>
      </c>
      <c r="D73" s="74">
        <f t="shared" si="2"/>
        <v>85</v>
      </c>
      <c r="E73" s="75">
        <v>30</v>
      </c>
      <c r="F73" s="76">
        <v>55</v>
      </c>
    </row>
    <row r="74" spans="1:6" ht="18.600000000000001" hidden="1" outlineLevel="1" thickBot="1">
      <c r="A74" s="71">
        <v>6</v>
      </c>
      <c r="B74" s="77" t="s">
        <v>1390</v>
      </c>
      <c r="C74" s="73" t="s">
        <v>1351</v>
      </c>
      <c r="D74" s="74">
        <f t="shared" si="2"/>
        <v>42</v>
      </c>
      <c r="E74" s="75">
        <v>14</v>
      </c>
      <c r="F74" s="76">
        <v>28</v>
      </c>
    </row>
    <row r="75" spans="1:6" ht="18.600000000000001" hidden="1" outlineLevel="1" thickBot="1">
      <c r="A75" s="71">
        <v>7</v>
      </c>
      <c r="B75" s="72">
        <v>37552</v>
      </c>
      <c r="C75" s="73" t="s">
        <v>475</v>
      </c>
      <c r="D75" s="74">
        <f t="shared" si="2"/>
        <v>33</v>
      </c>
      <c r="E75" s="75">
        <v>11</v>
      </c>
      <c r="F75" s="76">
        <v>22</v>
      </c>
    </row>
    <row r="76" spans="1:6" ht="18.600000000000001" hidden="1" outlineLevel="1" thickBot="1">
      <c r="A76" s="71">
        <v>8</v>
      </c>
      <c r="B76" s="72">
        <v>37597</v>
      </c>
      <c r="C76" s="73" t="s">
        <v>220</v>
      </c>
      <c r="D76" s="74">
        <f t="shared" si="2"/>
        <v>64</v>
      </c>
      <c r="E76" s="75">
        <v>19</v>
      </c>
      <c r="F76" s="76">
        <v>45</v>
      </c>
    </row>
    <row r="77" spans="1:6" ht="18.600000000000001" hidden="1" outlineLevel="1" thickBot="1">
      <c r="A77" s="78">
        <v>9</v>
      </c>
      <c r="B77" s="79">
        <v>37616</v>
      </c>
      <c r="C77" s="80" t="s">
        <v>485</v>
      </c>
      <c r="D77" s="81">
        <f t="shared" si="2"/>
        <v>5</v>
      </c>
      <c r="E77" s="82">
        <v>3</v>
      </c>
      <c r="F77" s="83">
        <v>2</v>
      </c>
    </row>
    <row r="78" spans="1:6" ht="18.600000000000001" collapsed="1" thickBot="1">
      <c r="A78" s="65"/>
      <c r="B78" s="66"/>
      <c r="C78" s="67" t="s">
        <v>1391</v>
      </c>
      <c r="D78" s="68">
        <f t="shared" si="2"/>
        <v>254</v>
      </c>
      <c r="E78" s="69">
        <f>SUM(E79:E86)</f>
        <v>126</v>
      </c>
      <c r="F78" s="70">
        <f>SUM(F79:F86)</f>
        <v>128</v>
      </c>
    </row>
    <row r="79" spans="1:6" ht="18.600000000000001" hidden="1" outlineLevel="1" thickBot="1">
      <c r="A79" s="71">
        <v>1</v>
      </c>
      <c r="B79" s="72">
        <v>37681</v>
      </c>
      <c r="C79" s="73" t="s">
        <v>117</v>
      </c>
      <c r="D79" s="74">
        <f t="shared" si="2"/>
        <v>26</v>
      </c>
      <c r="E79" s="75">
        <v>12</v>
      </c>
      <c r="F79" s="76">
        <v>14</v>
      </c>
    </row>
    <row r="80" spans="1:6" ht="18.600000000000001" hidden="1" outlineLevel="1" thickBot="1">
      <c r="A80" s="71">
        <v>2</v>
      </c>
      <c r="B80" s="72">
        <v>37752</v>
      </c>
      <c r="C80" s="73" t="s">
        <v>1383</v>
      </c>
      <c r="D80" s="74">
        <f t="shared" si="2"/>
        <v>71</v>
      </c>
      <c r="E80" s="75">
        <v>15</v>
      </c>
      <c r="F80" s="76">
        <v>56</v>
      </c>
    </row>
    <row r="81" spans="1:6" ht="18.600000000000001" hidden="1" outlineLevel="1" thickBot="1">
      <c r="A81" s="71">
        <v>3</v>
      </c>
      <c r="B81" s="72" t="s">
        <v>1392</v>
      </c>
      <c r="C81" s="73" t="s">
        <v>1393</v>
      </c>
      <c r="D81" s="74">
        <f t="shared" si="2"/>
        <v>14</v>
      </c>
      <c r="E81" s="75">
        <v>2</v>
      </c>
      <c r="F81" s="76">
        <v>12</v>
      </c>
    </row>
    <row r="82" spans="1:6" ht="18.600000000000001" hidden="1" outlineLevel="1" thickBot="1">
      <c r="A82" s="71">
        <v>4</v>
      </c>
      <c r="B82" s="72" t="s">
        <v>1394</v>
      </c>
      <c r="C82" s="73" t="s">
        <v>1395</v>
      </c>
      <c r="D82" s="74">
        <f t="shared" si="2"/>
        <v>12</v>
      </c>
      <c r="E82" s="75">
        <v>12</v>
      </c>
      <c r="F82" s="76"/>
    </row>
    <row r="83" spans="1:6" ht="18.600000000000001" hidden="1" outlineLevel="1" thickBot="1">
      <c r="A83" s="71">
        <v>5</v>
      </c>
      <c r="B83" s="72" t="s">
        <v>1396</v>
      </c>
      <c r="C83" s="73" t="s">
        <v>1397</v>
      </c>
      <c r="D83" s="74">
        <f t="shared" si="2"/>
        <v>4</v>
      </c>
      <c r="E83" s="75">
        <v>4</v>
      </c>
      <c r="F83" s="76"/>
    </row>
    <row r="84" spans="1:6" ht="18.600000000000001" hidden="1" outlineLevel="1" thickBot="1">
      <c r="A84" s="71">
        <v>6</v>
      </c>
      <c r="B84" s="72" t="s">
        <v>1398</v>
      </c>
      <c r="C84" s="73" t="s">
        <v>1381</v>
      </c>
      <c r="D84" s="74">
        <f t="shared" si="2"/>
        <v>34</v>
      </c>
      <c r="E84" s="75">
        <v>17</v>
      </c>
      <c r="F84" s="76">
        <v>17</v>
      </c>
    </row>
    <row r="85" spans="1:6" ht="18.600000000000001" hidden="1" outlineLevel="1" thickBot="1">
      <c r="A85" s="71">
        <v>7</v>
      </c>
      <c r="B85" s="72">
        <v>37961</v>
      </c>
      <c r="C85" s="73" t="s">
        <v>220</v>
      </c>
      <c r="D85" s="74">
        <f t="shared" si="2"/>
        <v>63</v>
      </c>
      <c r="E85" s="75">
        <v>57</v>
      </c>
      <c r="F85" s="76">
        <v>6</v>
      </c>
    </row>
    <row r="86" spans="1:6" ht="18.600000000000001" hidden="1" outlineLevel="1" thickBot="1">
      <c r="A86" s="71">
        <v>8</v>
      </c>
      <c r="B86" s="72">
        <v>37983</v>
      </c>
      <c r="C86" s="73" t="s">
        <v>1399</v>
      </c>
      <c r="D86" s="74">
        <f t="shared" si="2"/>
        <v>30</v>
      </c>
      <c r="E86" s="75">
        <v>7</v>
      </c>
      <c r="F86" s="76">
        <v>23</v>
      </c>
    </row>
    <row r="87" spans="1:6" ht="18.600000000000001" collapsed="1" thickBot="1">
      <c r="A87" s="65"/>
      <c r="B87" s="66"/>
      <c r="C87" s="67" t="s">
        <v>1400</v>
      </c>
      <c r="D87" s="68">
        <f t="shared" si="2"/>
        <v>399</v>
      </c>
      <c r="E87" s="69">
        <f>SUM(E88:E96)</f>
        <v>116</v>
      </c>
      <c r="F87" s="70">
        <f>SUM(F88:F96)</f>
        <v>283</v>
      </c>
    </row>
    <row r="88" spans="1:6" ht="18.600000000000001" hidden="1" outlineLevel="1" thickBot="1">
      <c r="A88" s="71">
        <v>1</v>
      </c>
      <c r="B88" s="72">
        <v>38058</v>
      </c>
      <c r="C88" s="73" t="s">
        <v>528</v>
      </c>
      <c r="D88" s="74">
        <f t="shared" si="2"/>
        <v>76</v>
      </c>
      <c r="E88" s="75">
        <v>14</v>
      </c>
      <c r="F88" s="76">
        <v>62</v>
      </c>
    </row>
    <row r="89" spans="1:6" ht="18.600000000000001" hidden="1" outlineLevel="1" thickBot="1">
      <c r="A89" s="71">
        <v>2</v>
      </c>
      <c r="B89" s="72">
        <v>38095</v>
      </c>
      <c r="C89" s="73" t="s">
        <v>1383</v>
      </c>
      <c r="D89" s="74">
        <f t="shared" si="2"/>
        <v>62</v>
      </c>
      <c r="E89" s="75">
        <v>13</v>
      </c>
      <c r="F89" s="76">
        <f>62-13</f>
        <v>49</v>
      </c>
    </row>
    <row r="90" spans="1:6" ht="18.600000000000001" hidden="1" outlineLevel="1" thickBot="1">
      <c r="A90" s="71">
        <v>3</v>
      </c>
      <c r="B90" s="72">
        <v>38122</v>
      </c>
      <c r="C90" s="73" t="s">
        <v>537</v>
      </c>
      <c r="D90" s="74">
        <f t="shared" si="2"/>
        <v>84</v>
      </c>
      <c r="E90" s="75">
        <v>30</v>
      </c>
      <c r="F90" s="76">
        <v>54</v>
      </c>
    </row>
    <row r="91" spans="1:6" ht="18.600000000000001" hidden="1" outlineLevel="1" thickBot="1">
      <c r="A91" s="71">
        <v>4</v>
      </c>
      <c r="B91" s="72" t="s">
        <v>1401</v>
      </c>
      <c r="C91" s="73" t="s">
        <v>1402</v>
      </c>
      <c r="D91" s="74">
        <f t="shared" si="2"/>
        <v>11</v>
      </c>
      <c r="E91" s="75">
        <v>10</v>
      </c>
      <c r="F91" s="76">
        <v>1</v>
      </c>
    </row>
    <row r="92" spans="1:6" ht="18.600000000000001" hidden="1" outlineLevel="1" thickBot="1">
      <c r="A92" s="71">
        <v>5</v>
      </c>
      <c r="B92" s="72" t="s">
        <v>1403</v>
      </c>
      <c r="C92" s="73" t="s">
        <v>1404</v>
      </c>
      <c r="D92" s="74">
        <f t="shared" si="2"/>
        <v>12</v>
      </c>
      <c r="E92" s="75">
        <v>12</v>
      </c>
      <c r="F92" s="76"/>
    </row>
    <row r="93" spans="1:6" ht="18.600000000000001" hidden="1" outlineLevel="1" thickBot="1">
      <c r="A93" s="71">
        <v>6</v>
      </c>
      <c r="B93" s="77" t="s">
        <v>1405</v>
      </c>
      <c r="C93" s="73" t="s">
        <v>1406</v>
      </c>
      <c r="D93" s="74">
        <f t="shared" si="2"/>
        <v>12</v>
      </c>
      <c r="E93" s="75">
        <v>10</v>
      </c>
      <c r="F93" s="76">
        <v>2</v>
      </c>
    </row>
    <row r="94" spans="1:6" ht="18.600000000000001" hidden="1" outlineLevel="1" thickBot="1">
      <c r="A94" s="71">
        <v>7</v>
      </c>
      <c r="B94" s="72">
        <v>38235</v>
      </c>
      <c r="C94" s="73" t="s">
        <v>1407</v>
      </c>
      <c r="D94" s="74">
        <f t="shared" si="2"/>
        <v>56</v>
      </c>
      <c r="E94" s="75">
        <v>16</v>
      </c>
      <c r="F94" s="76">
        <v>40</v>
      </c>
    </row>
    <row r="95" spans="1:6" ht="18.600000000000001" hidden="1" outlineLevel="1" thickBot="1">
      <c r="A95" s="71">
        <v>8</v>
      </c>
      <c r="B95" s="72">
        <v>38325</v>
      </c>
      <c r="C95" s="73" t="s">
        <v>111</v>
      </c>
      <c r="D95" s="74">
        <f t="shared" si="2"/>
        <v>66</v>
      </c>
      <c r="E95" s="75">
        <v>8</v>
      </c>
      <c r="F95" s="76">
        <v>58</v>
      </c>
    </row>
    <row r="96" spans="1:6" ht="18.600000000000001" hidden="1" outlineLevel="1" thickBot="1">
      <c r="A96" s="78">
        <v>9</v>
      </c>
      <c r="B96" s="79">
        <v>38347</v>
      </c>
      <c r="C96" s="80" t="s">
        <v>677</v>
      </c>
      <c r="D96" s="81">
        <f>SUM(E96:F96)</f>
        <v>20</v>
      </c>
      <c r="E96" s="82">
        <v>3</v>
      </c>
      <c r="F96" s="83">
        <v>17</v>
      </c>
    </row>
    <row r="97" spans="1:6" ht="18.600000000000001" collapsed="1" thickBot="1">
      <c r="A97" s="65"/>
      <c r="B97" s="66"/>
      <c r="C97" s="67" t="s">
        <v>1408</v>
      </c>
      <c r="D97" s="68">
        <f t="shared" ref="D97:D105" si="3">SUM(E97:F97)</f>
        <v>347</v>
      </c>
      <c r="E97" s="69">
        <f>SUM(E98:E107)</f>
        <v>259</v>
      </c>
      <c r="F97" s="70">
        <f>SUM(F98:F107)</f>
        <v>88</v>
      </c>
    </row>
    <row r="98" spans="1:6" ht="18.600000000000001" hidden="1" outlineLevel="1" thickBot="1">
      <c r="A98" s="71">
        <v>1</v>
      </c>
      <c r="B98" s="72">
        <v>38375</v>
      </c>
      <c r="C98" s="73" t="s">
        <v>1409</v>
      </c>
      <c r="D98" s="74">
        <f t="shared" si="3"/>
        <v>47</v>
      </c>
      <c r="E98" s="75">
        <v>39</v>
      </c>
      <c r="F98" s="76">
        <v>8</v>
      </c>
    </row>
    <row r="99" spans="1:6" ht="18.600000000000001" hidden="1" outlineLevel="1" thickBot="1">
      <c r="A99" s="71">
        <v>2</v>
      </c>
      <c r="B99" s="72">
        <v>38426</v>
      </c>
      <c r="C99" s="73" t="s">
        <v>1</v>
      </c>
      <c r="D99" s="74">
        <f t="shared" si="3"/>
        <v>23</v>
      </c>
      <c r="E99" s="75">
        <v>13</v>
      </c>
      <c r="F99" s="76">
        <v>10</v>
      </c>
    </row>
    <row r="100" spans="1:6" ht="18.600000000000001" hidden="1" outlineLevel="1" thickBot="1">
      <c r="A100" s="71">
        <v>3</v>
      </c>
      <c r="B100" s="72">
        <v>38444</v>
      </c>
      <c r="C100" s="73" t="s">
        <v>580</v>
      </c>
      <c r="D100" s="74">
        <f t="shared" si="3"/>
        <v>74</v>
      </c>
      <c r="E100" s="75">
        <v>52</v>
      </c>
      <c r="F100" s="76">
        <v>22</v>
      </c>
    </row>
    <row r="101" spans="1:6" ht="18.600000000000001" hidden="1" outlineLevel="1" thickBot="1">
      <c r="A101" s="71">
        <v>4</v>
      </c>
      <c r="B101" s="72" t="s">
        <v>1410</v>
      </c>
      <c r="C101" s="73" t="s">
        <v>1411</v>
      </c>
      <c r="D101" s="74">
        <f t="shared" si="3"/>
        <v>15</v>
      </c>
      <c r="E101" s="75">
        <v>15</v>
      </c>
      <c r="F101" s="76"/>
    </row>
    <row r="102" spans="1:6" ht="18.600000000000001" hidden="1" outlineLevel="1" thickBot="1">
      <c r="A102" s="71">
        <v>5</v>
      </c>
      <c r="B102" s="72" t="s">
        <v>1412</v>
      </c>
      <c r="C102" s="73" t="s">
        <v>1413</v>
      </c>
      <c r="D102" s="74">
        <f t="shared" si="3"/>
        <v>6</v>
      </c>
      <c r="E102" s="75">
        <v>6</v>
      </c>
      <c r="F102" s="76"/>
    </row>
    <row r="103" spans="1:6" ht="18.600000000000001" hidden="1" outlineLevel="1" thickBot="1">
      <c r="A103" s="71">
        <v>6</v>
      </c>
      <c r="B103" s="77" t="s">
        <v>1414</v>
      </c>
      <c r="C103" s="73" t="s">
        <v>1415</v>
      </c>
      <c r="D103" s="74">
        <f t="shared" si="3"/>
        <v>8</v>
      </c>
      <c r="E103" s="75">
        <v>7</v>
      </c>
      <c r="F103" s="76">
        <v>1</v>
      </c>
    </row>
    <row r="104" spans="1:6" ht="18.600000000000001" hidden="1" outlineLevel="1" thickBot="1">
      <c r="A104" s="71">
        <v>7</v>
      </c>
      <c r="B104" s="72">
        <v>38605</v>
      </c>
      <c r="C104" s="73" t="s">
        <v>104</v>
      </c>
      <c r="D104" s="74">
        <f t="shared" si="3"/>
        <v>89</v>
      </c>
      <c r="E104" s="75">
        <v>49</v>
      </c>
      <c r="F104" s="76">
        <v>40</v>
      </c>
    </row>
    <row r="105" spans="1:6" ht="18.600000000000001" hidden="1" outlineLevel="1" thickBot="1">
      <c r="A105" s="71">
        <v>8</v>
      </c>
      <c r="B105" s="72">
        <v>38656</v>
      </c>
      <c r="C105" s="73" t="s">
        <v>1416</v>
      </c>
      <c r="D105" s="74">
        <f t="shared" si="3"/>
        <v>17</v>
      </c>
      <c r="E105" s="75">
        <v>10</v>
      </c>
      <c r="F105" s="76">
        <v>7</v>
      </c>
    </row>
    <row r="106" spans="1:6" ht="18.600000000000001" hidden="1" outlineLevel="1" thickBot="1">
      <c r="A106" s="71">
        <v>9</v>
      </c>
      <c r="B106" s="72">
        <v>38689</v>
      </c>
      <c r="C106" s="73" t="s">
        <v>111</v>
      </c>
      <c r="D106" s="74">
        <f>SUM(E106:F106)</f>
        <v>55</v>
      </c>
      <c r="E106" s="75">
        <v>55</v>
      </c>
      <c r="F106" s="76"/>
    </row>
    <row r="107" spans="1:6" ht="18.600000000000001" hidden="1" outlineLevel="1" thickBot="1">
      <c r="A107" s="78">
        <v>10</v>
      </c>
      <c r="B107" s="79">
        <v>38713</v>
      </c>
      <c r="C107" s="80" t="s">
        <v>677</v>
      </c>
      <c r="D107" s="81">
        <f>SUM(E107:F107)</f>
        <v>13</v>
      </c>
      <c r="E107" s="82">
        <v>13</v>
      </c>
      <c r="F107" s="83"/>
    </row>
    <row r="108" spans="1:6" ht="18.600000000000001" collapsed="1" thickBot="1">
      <c r="A108" s="65"/>
      <c r="B108" s="66"/>
      <c r="C108" s="67" t="s">
        <v>1417</v>
      </c>
      <c r="D108" s="68">
        <f t="shared" ref="D108:D116" si="4">SUM(E108:F108)</f>
        <v>453</v>
      </c>
      <c r="E108" s="69">
        <f>SUM(E109:E117)</f>
        <v>297</v>
      </c>
      <c r="F108" s="70">
        <f>SUM(F109:F117)</f>
        <v>156</v>
      </c>
    </row>
    <row r="109" spans="1:6" ht="18.600000000000001" hidden="1" outlineLevel="1" thickBot="1">
      <c r="A109" s="71">
        <v>1</v>
      </c>
      <c r="B109" s="72">
        <v>38794</v>
      </c>
      <c r="C109" s="73" t="s">
        <v>1418</v>
      </c>
      <c r="D109" s="74">
        <f t="shared" si="4"/>
        <v>57</v>
      </c>
      <c r="E109" s="75">
        <v>33</v>
      </c>
      <c r="F109" s="76">
        <v>24</v>
      </c>
    </row>
    <row r="110" spans="1:6" ht="18.600000000000001" hidden="1" outlineLevel="1" thickBot="1">
      <c r="A110" s="71">
        <v>2</v>
      </c>
      <c r="B110" s="72">
        <v>38837</v>
      </c>
      <c r="C110" s="73" t="s">
        <v>1419</v>
      </c>
      <c r="D110" s="74">
        <f t="shared" si="4"/>
        <v>75</v>
      </c>
      <c r="E110" s="75">
        <v>45</v>
      </c>
      <c r="F110" s="76">
        <v>30</v>
      </c>
    </row>
    <row r="111" spans="1:6" ht="18.600000000000001" hidden="1" outlineLevel="1" thickBot="1">
      <c r="A111" s="71">
        <v>3</v>
      </c>
      <c r="B111" s="72" t="s">
        <v>1420</v>
      </c>
      <c r="C111" s="73" t="s">
        <v>1421</v>
      </c>
      <c r="D111" s="74">
        <f t="shared" si="4"/>
        <v>22</v>
      </c>
      <c r="E111" s="75">
        <v>21</v>
      </c>
      <c r="F111" s="76">
        <v>1</v>
      </c>
    </row>
    <row r="112" spans="1:6" ht="18.600000000000001" hidden="1" outlineLevel="1" thickBot="1">
      <c r="A112" s="71">
        <v>4</v>
      </c>
      <c r="B112" s="72">
        <v>38892</v>
      </c>
      <c r="C112" s="73" t="s">
        <v>1422</v>
      </c>
      <c r="D112" s="74">
        <f t="shared" si="4"/>
        <v>84</v>
      </c>
      <c r="E112" s="75">
        <v>52</v>
      </c>
      <c r="F112" s="76">
        <v>32</v>
      </c>
    </row>
    <row r="113" spans="1:6" ht="18.600000000000001" hidden="1" outlineLevel="1" thickBot="1">
      <c r="A113" s="71">
        <v>5</v>
      </c>
      <c r="B113" s="72" t="s">
        <v>1423</v>
      </c>
      <c r="C113" s="73" t="s">
        <v>1424</v>
      </c>
      <c r="D113" s="74">
        <f t="shared" si="4"/>
        <v>42</v>
      </c>
      <c r="E113" s="75">
        <v>42</v>
      </c>
      <c r="F113" s="76"/>
    </row>
    <row r="114" spans="1:6" ht="18.600000000000001" hidden="1" outlineLevel="1" thickBot="1">
      <c r="A114" s="71">
        <v>6</v>
      </c>
      <c r="B114" s="72">
        <v>38997</v>
      </c>
      <c r="C114" s="73" t="s">
        <v>663</v>
      </c>
      <c r="D114" s="74">
        <f t="shared" si="4"/>
        <v>39</v>
      </c>
      <c r="E114" s="75">
        <v>22</v>
      </c>
      <c r="F114" s="76">
        <v>17</v>
      </c>
    </row>
    <row r="115" spans="1:6" ht="18.600000000000001" hidden="1" outlineLevel="1" thickBot="1">
      <c r="A115" s="71">
        <v>7</v>
      </c>
      <c r="B115" s="72">
        <v>39013</v>
      </c>
      <c r="C115" s="73" t="s">
        <v>1425</v>
      </c>
      <c r="D115" s="74">
        <f t="shared" si="4"/>
        <v>44</v>
      </c>
      <c r="E115" s="75">
        <v>32</v>
      </c>
      <c r="F115" s="76">
        <v>12</v>
      </c>
    </row>
    <row r="116" spans="1:6" ht="18.600000000000001" hidden="1" outlineLevel="1" thickBot="1">
      <c r="A116" s="71">
        <v>8</v>
      </c>
      <c r="B116" s="72">
        <v>39060</v>
      </c>
      <c r="C116" s="73" t="s">
        <v>111</v>
      </c>
      <c r="D116" s="74">
        <f t="shared" si="4"/>
        <v>43</v>
      </c>
      <c r="E116" s="75">
        <v>30</v>
      </c>
      <c r="F116" s="76">
        <v>13</v>
      </c>
    </row>
    <row r="117" spans="1:6" ht="18.600000000000001" hidden="1" outlineLevel="1" thickBot="1">
      <c r="A117" s="71">
        <v>9</v>
      </c>
      <c r="B117" s="72">
        <v>39081</v>
      </c>
      <c r="C117" s="73" t="s">
        <v>1426</v>
      </c>
      <c r="D117" s="74">
        <f>SUM(E117:F117)</f>
        <v>47</v>
      </c>
      <c r="E117" s="75">
        <v>20</v>
      </c>
      <c r="F117" s="76">
        <v>27</v>
      </c>
    </row>
    <row r="118" spans="1:6" ht="18.600000000000001" collapsed="1" thickBot="1">
      <c r="A118" s="65"/>
      <c r="B118" s="66"/>
      <c r="C118" s="67" t="s">
        <v>1427</v>
      </c>
      <c r="D118" s="68">
        <f t="shared" ref="D118:D126" si="5">SUM(E118:F118)</f>
        <v>373</v>
      </c>
      <c r="E118" s="69">
        <f>SUM(E119:E129)</f>
        <v>289</v>
      </c>
      <c r="F118" s="70">
        <f>SUM(F119:F129)</f>
        <v>84</v>
      </c>
    </row>
    <row r="119" spans="1:6" ht="18.600000000000001" hidden="1" outlineLevel="1" thickBot="1">
      <c r="A119" s="71">
        <v>1</v>
      </c>
      <c r="B119" s="72">
        <v>39157</v>
      </c>
      <c r="C119" s="73" t="s">
        <v>683</v>
      </c>
      <c r="D119" s="74">
        <f t="shared" si="5"/>
        <v>39</v>
      </c>
      <c r="E119" s="75">
        <v>30</v>
      </c>
      <c r="F119" s="76">
        <v>9</v>
      </c>
    </row>
    <row r="120" spans="1:6" ht="18.600000000000001" hidden="1" outlineLevel="1" thickBot="1">
      <c r="A120" s="71">
        <v>2</v>
      </c>
      <c r="B120" s="72">
        <v>39196</v>
      </c>
      <c r="C120" s="73" t="s">
        <v>1428</v>
      </c>
      <c r="D120" s="74">
        <f t="shared" si="5"/>
        <v>7</v>
      </c>
      <c r="E120" s="75">
        <v>7</v>
      </c>
      <c r="F120" s="76"/>
    </row>
    <row r="121" spans="1:6" ht="18.600000000000001" hidden="1" outlineLevel="1" thickBot="1">
      <c r="A121" s="71">
        <v>3</v>
      </c>
      <c r="B121" s="72">
        <v>39207</v>
      </c>
      <c r="C121" s="73" t="s">
        <v>691</v>
      </c>
      <c r="D121" s="74">
        <f t="shared" si="5"/>
        <v>47</v>
      </c>
      <c r="E121" s="75">
        <v>37</v>
      </c>
      <c r="F121" s="76">
        <v>10</v>
      </c>
    </row>
    <row r="122" spans="1:6" ht="18.600000000000001" hidden="1" outlineLevel="1" thickBot="1">
      <c r="A122" s="71">
        <v>4</v>
      </c>
      <c r="B122" s="72" t="s">
        <v>1429</v>
      </c>
      <c r="C122" s="73" t="s">
        <v>1430</v>
      </c>
      <c r="D122" s="74">
        <f>SUM(E122:F122)</f>
        <v>20</v>
      </c>
      <c r="E122" s="75">
        <v>19</v>
      </c>
      <c r="F122" s="76">
        <v>1</v>
      </c>
    </row>
    <row r="123" spans="1:6" ht="18.600000000000001" hidden="1" outlineLevel="1" thickBot="1">
      <c r="A123" s="71">
        <v>5</v>
      </c>
      <c r="B123" s="72">
        <v>39242</v>
      </c>
      <c r="C123" s="73" t="s">
        <v>1431</v>
      </c>
      <c r="D123" s="74">
        <f>SUM(E123:F123)</f>
        <v>75</v>
      </c>
      <c r="E123" s="75">
        <v>57</v>
      </c>
      <c r="F123" s="76">
        <v>18</v>
      </c>
    </row>
    <row r="124" spans="1:6" ht="18.600000000000001" hidden="1" outlineLevel="1" thickBot="1">
      <c r="A124" s="71">
        <v>6</v>
      </c>
      <c r="B124" s="72" t="s">
        <v>1432</v>
      </c>
      <c r="C124" s="73" t="s">
        <v>1433</v>
      </c>
      <c r="D124" s="74">
        <f t="shared" si="5"/>
        <v>18</v>
      </c>
      <c r="E124" s="75">
        <v>18</v>
      </c>
      <c r="F124" s="76"/>
    </row>
    <row r="125" spans="1:6" ht="18.600000000000001" hidden="1" outlineLevel="1" thickBot="1">
      <c r="A125" s="71">
        <v>7</v>
      </c>
      <c r="B125" s="72" t="s">
        <v>1434</v>
      </c>
      <c r="C125" s="73" t="s">
        <v>718</v>
      </c>
      <c r="D125" s="74">
        <f t="shared" si="5"/>
        <v>30</v>
      </c>
      <c r="E125" s="75">
        <v>20</v>
      </c>
      <c r="F125" s="76">
        <v>10</v>
      </c>
    </row>
    <row r="126" spans="1:6" ht="18.600000000000001" hidden="1" outlineLevel="1" thickBot="1">
      <c r="A126" s="71">
        <v>8</v>
      </c>
      <c r="B126" s="72">
        <v>39334</v>
      </c>
      <c r="C126" s="73" t="s">
        <v>721</v>
      </c>
      <c r="D126" s="74">
        <f t="shared" si="5"/>
        <v>20</v>
      </c>
      <c r="E126" s="75">
        <v>20</v>
      </c>
      <c r="F126" s="76"/>
    </row>
    <row r="127" spans="1:6" ht="18.600000000000001" hidden="1" outlineLevel="1" thickBot="1">
      <c r="A127" s="71">
        <v>9</v>
      </c>
      <c r="B127" s="72">
        <v>39377</v>
      </c>
      <c r="C127" s="73" t="s">
        <v>1435</v>
      </c>
      <c r="D127" s="74">
        <f>SUM(E127:F127)</f>
        <v>52</v>
      </c>
      <c r="E127" s="75">
        <v>35</v>
      </c>
      <c r="F127" s="76">
        <v>17</v>
      </c>
    </row>
    <row r="128" spans="1:6" ht="18.600000000000001" hidden="1" outlineLevel="1" thickBot="1">
      <c r="A128" s="71">
        <v>10</v>
      </c>
      <c r="B128" s="84">
        <v>39424</v>
      </c>
      <c r="C128" s="85" t="s">
        <v>62</v>
      </c>
      <c r="D128" s="74">
        <f>SUM(E128:F128)</f>
        <v>18</v>
      </c>
      <c r="E128" s="86">
        <v>15</v>
      </c>
      <c r="F128" s="87">
        <v>3</v>
      </c>
    </row>
    <row r="129" spans="1:6" ht="18.600000000000001" hidden="1" outlineLevel="1" thickBot="1">
      <c r="A129" s="71">
        <v>11</v>
      </c>
      <c r="B129" s="79">
        <v>39445</v>
      </c>
      <c r="C129" s="80" t="s">
        <v>1436</v>
      </c>
      <c r="D129" s="81">
        <f>SUM(E129:F129)</f>
        <v>47</v>
      </c>
      <c r="E129" s="82">
        <v>31</v>
      </c>
      <c r="F129" s="83">
        <v>16</v>
      </c>
    </row>
    <row r="130" spans="1:6" ht="18.600000000000001" collapsed="1" thickBot="1">
      <c r="A130" s="65"/>
      <c r="B130" s="66"/>
      <c r="C130" s="67" t="s">
        <v>1437</v>
      </c>
      <c r="D130" s="68">
        <f t="shared" ref="D130:D138" si="6">SUM(E130:F130)</f>
        <v>327</v>
      </c>
      <c r="E130" s="69">
        <f>SUM(E131:E140)</f>
        <v>238</v>
      </c>
      <c r="F130" s="70">
        <f>SUM(F131:F140)</f>
        <v>89</v>
      </c>
    </row>
    <row r="131" spans="1:6" ht="18.600000000000001" hidden="1" outlineLevel="1" thickBot="1">
      <c r="A131" s="71">
        <v>1</v>
      </c>
      <c r="B131" s="72">
        <v>39537</v>
      </c>
      <c r="C131" s="73" t="s">
        <v>743</v>
      </c>
      <c r="D131" s="74">
        <f t="shared" si="6"/>
        <v>15</v>
      </c>
      <c r="E131" s="75">
        <v>12</v>
      </c>
      <c r="F131" s="76">
        <v>3</v>
      </c>
    </row>
    <row r="132" spans="1:6" ht="18.600000000000001" hidden="1" outlineLevel="1" thickBot="1">
      <c r="A132" s="71">
        <v>2</v>
      </c>
      <c r="B132" s="72" t="s">
        <v>1438</v>
      </c>
      <c r="C132" s="73" t="s">
        <v>1439</v>
      </c>
      <c r="D132" s="74">
        <f t="shared" si="6"/>
        <v>18</v>
      </c>
      <c r="E132" s="75">
        <v>18</v>
      </c>
      <c r="F132" s="76"/>
    </row>
    <row r="133" spans="1:6" ht="18.600000000000001" hidden="1" outlineLevel="1" thickBot="1">
      <c r="A133" s="71">
        <v>3</v>
      </c>
      <c r="B133" s="72" t="s">
        <v>753</v>
      </c>
      <c r="C133" s="73" t="s">
        <v>754</v>
      </c>
      <c r="D133" s="74">
        <f t="shared" si="6"/>
        <v>47</v>
      </c>
      <c r="E133" s="75">
        <v>40</v>
      </c>
      <c r="F133" s="76">
        <v>7</v>
      </c>
    </row>
    <row r="134" spans="1:6" ht="18.600000000000001" hidden="1" outlineLevel="1" thickBot="1">
      <c r="A134" s="71">
        <v>4</v>
      </c>
      <c r="B134" s="72" t="s">
        <v>1440</v>
      </c>
      <c r="C134" s="73" t="s">
        <v>759</v>
      </c>
      <c r="D134" s="74">
        <f t="shared" si="6"/>
        <v>18</v>
      </c>
      <c r="E134" s="75">
        <v>15</v>
      </c>
      <c r="F134" s="76">
        <v>3</v>
      </c>
    </row>
    <row r="135" spans="1:6" ht="18.600000000000001" hidden="1" outlineLevel="1" thickBot="1">
      <c r="A135" s="71">
        <v>5</v>
      </c>
      <c r="B135" s="72">
        <v>39682</v>
      </c>
      <c r="C135" s="73" t="s">
        <v>1441</v>
      </c>
      <c r="D135" s="74">
        <f t="shared" si="6"/>
        <v>29</v>
      </c>
      <c r="E135" s="75">
        <v>22</v>
      </c>
      <c r="F135" s="76">
        <v>7</v>
      </c>
    </row>
    <row r="136" spans="1:6" ht="18.600000000000001" hidden="1" outlineLevel="1" thickBot="1">
      <c r="A136" s="71">
        <v>6</v>
      </c>
      <c r="B136" s="72">
        <v>39711</v>
      </c>
      <c r="C136" s="73" t="s">
        <v>104</v>
      </c>
      <c r="D136" s="74">
        <f t="shared" si="6"/>
        <v>51</v>
      </c>
      <c r="E136" s="75">
        <v>22</v>
      </c>
      <c r="F136" s="76">
        <v>29</v>
      </c>
    </row>
    <row r="137" spans="1:6" ht="18.600000000000001" hidden="1" outlineLevel="1" thickBot="1">
      <c r="A137" s="71">
        <v>7</v>
      </c>
      <c r="B137" s="72">
        <v>39744</v>
      </c>
      <c r="C137" s="73" t="s">
        <v>784</v>
      </c>
      <c r="D137" s="74">
        <f t="shared" si="6"/>
        <v>47</v>
      </c>
      <c r="E137" s="75">
        <v>15</v>
      </c>
      <c r="F137" s="76">
        <v>32</v>
      </c>
    </row>
    <row r="138" spans="1:6" ht="18.600000000000001" hidden="1" outlineLevel="1" thickBot="1">
      <c r="A138" s="71">
        <v>8</v>
      </c>
      <c r="B138" s="72">
        <v>39760</v>
      </c>
      <c r="C138" s="73" t="s">
        <v>795</v>
      </c>
      <c r="D138" s="74">
        <f t="shared" si="6"/>
        <v>34</v>
      </c>
      <c r="E138" s="75">
        <v>26</v>
      </c>
      <c r="F138" s="76">
        <v>8</v>
      </c>
    </row>
    <row r="139" spans="1:6" ht="18.600000000000001" hidden="1" outlineLevel="1" thickBot="1">
      <c r="A139" s="71">
        <v>9</v>
      </c>
      <c r="B139" s="72">
        <v>39788</v>
      </c>
      <c r="C139" s="73" t="s">
        <v>62</v>
      </c>
      <c r="D139" s="74">
        <f>SUM(E139:F139)</f>
        <v>26</v>
      </c>
      <c r="E139" s="75">
        <v>26</v>
      </c>
      <c r="F139" s="76"/>
    </row>
    <row r="140" spans="1:6" ht="18.600000000000001" hidden="1" outlineLevel="1" thickBot="1">
      <c r="A140" s="78">
        <v>10</v>
      </c>
      <c r="B140" s="79">
        <v>39810</v>
      </c>
      <c r="C140" s="80" t="s">
        <v>1426</v>
      </c>
      <c r="D140" s="81">
        <f>SUM(E140:F140)</f>
        <v>42</v>
      </c>
      <c r="E140" s="82">
        <v>42</v>
      </c>
      <c r="F140" s="83"/>
    </row>
    <row r="141" spans="1:6" ht="18.600000000000001" collapsed="1" thickBot="1">
      <c r="A141" s="65"/>
      <c r="B141" s="66"/>
      <c r="C141" s="67" t="s">
        <v>1442</v>
      </c>
      <c r="D141" s="68">
        <f t="shared" ref="D141:D149" si="7">SUM(E141:F141)</f>
        <v>329</v>
      </c>
      <c r="E141" s="69">
        <f>SUM(E142:E151)</f>
        <v>215</v>
      </c>
      <c r="F141" s="70">
        <f>SUM(F142:F151)</f>
        <v>114</v>
      </c>
    </row>
    <row r="142" spans="1:6" ht="18.600000000000001" hidden="1" outlineLevel="1" thickBot="1">
      <c r="A142" s="71">
        <v>1</v>
      </c>
      <c r="B142" s="72">
        <v>39858</v>
      </c>
      <c r="C142" s="73" t="s">
        <v>1443</v>
      </c>
      <c r="D142" s="74">
        <f t="shared" si="7"/>
        <v>12</v>
      </c>
      <c r="E142" s="75">
        <v>10</v>
      </c>
      <c r="F142" s="76">
        <v>2</v>
      </c>
    </row>
    <row r="143" spans="1:6" ht="18.600000000000001" hidden="1" outlineLevel="1" thickBot="1">
      <c r="A143" s="71">
        <v>2</v>
      </c>
      <c r="B143" s="72">
        <v>39886</v>
      </c>
      <c r="C143" s="73" t="s">
        <v>1444</v>
      </c>
      <c r="D143" s="74">
        <f t="shared" si="7"/>
        <v>32</v>
      </c>
      <c r="E143" s="75">
        <v>25</v>
      </c>
      <c r="F143" s="76">
        <v>7</v>
      </c>
    </row>
    <row r="144" spans="1:6" ht="18.600000000000001" hidden="1" outlineLevel="1" thickBot="1">
      <c r="A144" s="71">
        <v>3</v>
      </c>
      <c r="B144" s="72">
        <v>39900</v>
      </c>
      <c r="C144" s="73" t="s">
        <v>1445</v>
      </c>
      <c r="D144" s="74">
        <f t="shared" si="7"/>
        <v>32</v>
      </c>
      <c r="E144" s="75">
        <v>14</v>
      </c>
      <c r="F144" s="76">
        <v>18</v>
      </c>
    </row>
    <row r="145" spans="1:6" ht="18.600000000000001" hidden="1" outlineLevel="1" thickBot="1">
      <c r="A145" s="71">
        <v>4</v>
      </c>
      <c r="B145" s="72" t="s">
        <v>1446</v>
      </c>
      <c r="C145" s="73" t="s">
        <v>1447</v>
      </c>
      <c r="D145" s="74">
        <f t="shared" si="7"/>
        <v>18</v>
      </c>
      <c r="E145" s="75">
        <v>18</v>
      </c>
      <c r="F145" s="76"/>
    </row>
    <row r="146" spans="1:6" ht="18.600000000000001" hidden="1" outlineLevel="1" thickBot="1">
      <c r="A146" s="71">
        <v>5</v>
      </c>
      <c r="B146" s="72">
        <v>39984</v>
      </c>
      <c r="C146" s="73" t="s">
        <v>1448</v>
      </c>
      <c r="D146" s="74">
        <f t="shared" si="7"/>
        <v>47</v>
      </c>
      <c r="E146" s="75">
        <v>35</v>
      </c>
      <c r="F146" s="76">
        <v>12</v>
      </c>
    </row>
    <row r="147" spans="1:6" ht="18.600000000000001" hidden="1" outlineLevel="1" thickBot="1">
      <c r="A147" s="71">
        <v>6</v>
      </c>
      <c r="B147" s="72" t="s">
        <v>1449</v>
      </c>
      <c r="C147" s="73" t="s">
        <v>1450</v>
      </c>
      <c r="D147" s="74">
        <f t="shared" si="7"/>
        <v>15</v>
      </c>
      <c r="E147" s="75">
        <v>10</v>
      </c>
      <c r="F147" s="76">
        <v>5</v>
      </c>
    </row>
    <row r="148" spans="1:6" ht="18.600000000000001" hidden="1" outlineLevel="1" thickBot="1">
      <c r="A148" s="71">
        <v>7</v>
      </c>
      <c r="B148" s="72">
        <v>40082</v>
      </c>
      <c r="C148" s="73" t="s">
        <v>1451</v>
      </c>
      <c r="D148" s="74">
        <f t="shared" si="7"/>
        <v>37</v>
      </c>
      <c r="E148" s="75">
        <v>27</v>
      </c>
      <c r="F148" s="76">
        <v>10</v>
      </c>
    </row>
    <row r="149" spans="1:6" ht="18.600000000000001" hidden="1" outlineLevel="1" thickBot="1">
      <c r="A149" s="71">
        <v>8</v>
      </c>
      <c r="B149" s="72">
        <v>40109</v>
      </c>
      <c r="C149" s="73" t="s">
        <v>851</v>
      </c>
      <c r="D149" s="74">
        <f t="shared" si="7"/>
        <v>36</v>
      </c>
      <c r="E149" s="75">
        <v>16</v>
      </c>
      <c r="F149" s="76">
        <v>20</v>
      </c>
    </row>
    <row r="150" spans="1:6" ht="18.600000000000001" hidden="1" outlineLevel="1" thickBot="1">
      <c r="A150" s="71">
        <v>9</v>
      </c>
      <c r="B150" s="72">
        <v>40153</v>
      </c>
      <c r="C150" s="73" t="s">
        <v>111</v>
      </c>
      <c r="D150" s="74">
        <f>SUM(E150:F150)</f>
        <v>47</v>
      </c>
      <c r="E150" s="75">
        <v>30</v>
      </c>
      <c r="F150" s="76">
        <v>17</v>
      </c>
    </row>
    <row r="151" spans="1:6" ht="18.600000000000001" hidden="1" outlineLevel="1" thickBot="1">
      <c r="A151" s="78">
        <v>10</v>
      </c>
      <c r="B151" s="79">
        <v>40174</v>
      </c>
      <c r="C151" s="80" t="s">
        <v>1452</v>
      </c>
      <c r="D151" s="81">
        <f>SUM(E151:F151)</f>
        <v>53</v>
      </c>
      <c r="E151" s="82">
        <v>30</v>
      </c>
      <c r="F151" s="83">
        <v>23</v>
      </c>
    </row>
    <row r="152" spans="1:6" ht="18.600000000000001" collapsed="1" thickBot="1">
      <c r="A152" s="65"/>
      <c r="B152" s="66"/>
      <c r="C152" s="67" t="s">
        <v>1453</v>
      </c>
      <c r="D152" s="68">
        <f t="shared" ref="D152:D162" si="8">SUM(E152:F152)</f>
        <v>472</v>
      </c>
      <c r="E152" s="69">
        <f>SUM(E153:E165)</f>
        <v>472</v>
      </c>
      <c r="F152" s="70">
        <f>SUM(F153:F165)</f>
        <v>0</v>
      </c>
    </row>
    <row r="153" spans="1:6" ht="18.600000000000001" hidden="1" outlineLevel="1" thickBot="1">
      <c r="A153" s="71">
        <v>1</v>
      </c>
      <c r="B153" s="72">
        <v>40188</v>
      </c>
      <c r="C153" s="73" t="s">
        <v>1454</v>
      </c>
      <c r="D153" s="74">
        <f t="shared" si="8"/>
        <v>25</v>
      </c>
      <c r="E153" s="75">
        <v>25</v>
      </c>
      <c r="F153" s="76"/>
    </row>
    <row r="154" spans="1:6" ht="18.600000000000001" hidden="1" outlineLevel="1" thickBot="1">
      <c r="A154" s="71">
        <v>2</v>
      </c>
      <c r="B154" s="72">
        <v>40230</v>
      </c>
      <c r="C154" s="73" t="s">
        <v>1455</v>
      </c>
      <c r="D154" s="74">
        <f t="shared" si="8"/>
        <v>29</v>
      </c>
      <c r="E154" s="75">
        <v>29</v>
      </c>
      <c r="F154" s="76"/>
    </row>
    <row r="155" spans="1:6" ht="18.600000000000001" hidden="1" outlineLevel="1" thickBot="1">
      <c r="A155" s="71">
        <v>3</v>
      </c>
      <c r="B155" s="72">
        <v>40251</v>
      </c>
      <c r="C155" s="73" t="s">
        <v>1456</v>
      </c>
      <c r="D155" s="74">
        <f t="shared" si="8"/>
        <v>45</v>
      </c>
      <c r="E155" s="75">
        <v>45</v>
      </c>
      <c r="F155" s="76"/>
    </row>
    <row r="156" spans="1:6" ht="18.600000000000001" hidden="1" outlineLevel="1" thickBot="1">
      <c r="A156" s="71">
        <v>4</v>
      </c>
      <c r="B156" s="72">
        <v>40279</v>
      </c>
      <c r="C156" s="73" t="s">
        <v>1457</v>
      </c>
      <c r="D156" s="74">
        <f t="shared" si="8"/>
        <v>47</v>
      </c>
      <c r="E156" s="75">
        <v>47</v>
      </c>
      <c r="F156" s="76"/>
    </row>
    <row r="157" spans="1:6" ht="18.600000000000001" hidden="1" outlineLevel="1" thickBot="1">
      <c r="A157" s="71">
        <v>5</v>
      </c>
      <c r="B157" s="72" t="s">
        <v>1458</v>
      </c>
      <c r="C157" s="73" t="s">
        <v>1459</v>
      </c>
      <c r="D157" s="74">
        <f t="shared" si="8"/>
        <v>23</v>
      </c>
      <c r="E157" s="75">
        <v>23</v>
      </c>
      <c r="F157" s="76"/>
    </row>
    <row r="158" spans="1:6" ht="18.600000000000001" hidden="1" outlineLevel="1" thickBot="1">
      <c r="A158" s="71">
        <v>6</v>
      </c>
      <c r="B158" s="72">
        <v>40348</v>
      </c>
      <c r="C158" s="73" t="s">
        <v>1242</v>
      </c>
      <c r="D158" s="74">
        <f t="shared" si="8"/>
        <v>66</v>
      </c>
      <c r="E158" s="75">
        <v>66</v>
      </c>
      <c r="F158" s="76"/>
    </row>
    <row r="159" spans="1:6" ht="18.600000000000001" hidden="1" outlineLevel="1" thickBot="1">
      <c r="A159" s="71">
        <v>7</v>
      </c>
      <c r="B159" s="72" t="s">
        <v>1460</v>
      </c>
      <c r="C159" s="73" t="s">
        <v>1461</v>
      </c>
      <c r="D159" s="74">
        <f t="shared" si="8"/>
        <v>12</v>
      </c>
      <c r="E159" s="75">
        <v>12</v>
      </c>
      <c r="F159" s="76"/>
    </row>
    <row r="160" spans="1:6" ht="18.600000000000001" hidden="1" outlineLevel="1" thickBot="1">
      <c r="A160" s="71">
        <v>8</v>
      </c>
      <c r="B160" s="72">
        <v>40426</v>
      </c>
      <c r="C160" s="73" t="s">
        <v>1462</v>
      </c>
      <c r="D160" s="74">
        <f t="shared" si="8"/>
        <v>37</v>
      </c>
      <c r="E160" s="75">
        <v>37</v>
      </c>
      <c r="F160" s="76"/>
    </row>
    <row r="161" spans="1:17" ht="18.600000000000001" hidden="1" outlineLevel="1" thickBot="1">
      <c r="A161" s="71" t="s">
        <v>1463</v>
      </c>
      <c r="B161" s="72">
        <v>40446</v>
      </c>
      <c r="C161" s="73" t="s">
        <v>1464</v>
      </c>
      <c r="D161" s="74">
        <f t="shared" si="8"/>
        <v>41</v>
      </c>
      <c r="E161" s="75">
        <v>41</v>
      </c>
      <c r="F161" s="76"/>
    </row>
    <row r="162" spans="1:17" ht="18.600000000000001" hidden="1" outlineLevel="1" thickBot="1">
      <c r="A162" s="71" t="s">
        <v>1465</v>
      </c>
      <c r="B162" s="72">
        <v>40474</v>
      </c>
      <c r="C162" s="73" t="s">
        <v>1466</v>
      </c>
      <c r="D162" s="74">
        <f t="shared" si="8"/>
        <v>62</v>
      </c>
      <c r="E162" s="75">
        <v>62</v>
      </c>
      <c r="F162" s="76"/>
    </row>
    <row r="163" spans="1:17" s="88" customFormat="1" ht="18.600000000000001" hidden="1" outlineLevel="1" thickBot="1">
      <c r="A163" s="71" t="s">
        <v>1467</v>
      </c>
      <c r="B163" s="72">
        <v>40516</v>
      </c>
      <c r="C163" s="73" t="s">
        <v>62</v>
      </c>
      <c r="D163" s="74">
        <f>SUM(E163:F163)</f>
        <v>36</v>
      </c>
      <c r="E163" s="75">
        <v>36</v>
      </c>
      <c r="F163" s="76"/>
      <c r="N163" s="89"/>
      <c r="O163" s="89"/>
      <c r="P163" s="89"/>
      <c r="Q163" s="89"/>
    </row>
    <row r="164" spans="1:17" s="88" customFormat="1" ht="18.600000000000001" hidden="1" outlineLevel="1" thickBot="1">
      <c r="A164" s="90"/>
      <c r="B164" s="84">
        <v>40535</v>
      </c>
      <c r="C164" s="85" t="s">
        <v>1468</v>
      </c>
      <c r="D164" s="74">
        <f>SUM(E164:F164)</f>
        <v>30</v>
      </c>
      <c r="E164" s="86">
        <v>30</v>
      </c>
      <c r="F164" s="87"/>
      <c r="N164" s="89"/>
      <c r="O164" s="89"/>
      <c r="P164" s="89"/>
      <c r="Q164" s="89"/>
    </row>
    <row r="165" spans="1:17" s="88" customFormat="1" ht="18.600000000000001" hidden="1" outlineLevel="1" thickBot="1">
      <c r="A165" s="78" t="s">
        <v>1469</v>
      </c>
      <c r="B165" s="79">
        <v>40538</v>
      </c>
      <c r="C165" s="80" t="s">
        <v>677</v>
      </c>
      <c r="D165" s="81">
        <f>SUM(E165:F165)</f>
        <v>19</v>
      </c>
      <c r="E165" s="82">
        <v>19</v>
      </c>
      <c r="F165" s="83"/>
      <c r="N165" s="89"/>
      <c r="O165" s="89"/>
      <c r="P165" s="89"/>
      <c r="Q165" s="89"/>
    </row>
    <row r="166" spans="1:17" ht="18.600000000000001" collapsed="1" thickBot="1">
      <c r="A166" s="65"/>
      <c r="B166" s="66"/>
      <c r="C166" s="67" t="s">
        <v>1470</v>
      </c>
      <c r="D166" s="68">
        <f t="shared" ref="D166:D176" si="9">SUM(E166:F166)</f>
        <v>657</v>
      </c>
      <c r="E166" s="69">
        <f>SUM(E167:E177)</f>
        <v>657</v>
      </c>
      <c r="F166" s="70">
        <f>SUM(F167:F177)</f>
        <v>0</v>
      </c>
    </row>
    <row r="167" spans="1:17" ht="18.600000000000001" hidden="1" outlineLevel="1" thickBot="1">
      <c r="A167" s="71">
        <v>1</v>
      </c>
      <c r="B167" s="72">
        <v>40586</v>
      </c>
      <c r="C167" s="73" t="s">
        <v>960</v>
      </c>
      <c r="D167" s="74">
        <f t="shared" si="9"/>
        <v>10</v>
      </c>
      <c r="E167" s="75">
        <v>10</v>
      </c>
      <c r="F167" s="76"/>
    </row>
    <row r="168" spans="1:17" ht="18.600000000000001" hidden="1" outlineLevel="1" thickBot="1">
      <c r="A168" s="71">
        <v>2</v>
      </c>
      <c r="B168" s="72">
        <v>40614</v>
      </c>
      <c r="C168" s="73" t="s">
        <v>1471</v>
      </c>
      <c r="D168" s="74">
        <f t="shared" si="9"/>
        <v>34</v>
      </c>
      <c r="E168" s="75">
        <v>34</v>
      </c>
      <c r="F168" s="76"/>
    </row>
    <row r="169" spans="1:17" ht="18.600000000000001" hidden="1" outlineLevel="1" thickBot="1">
      <c r="A169" s="71">
        <v>3</v>
      </c>
      <c r="B169" s="72">
        <v>40635</v>
      </c>
      <c r="C169" s="73" t="s">
        <v>1472</v>
      </c>
      <c r="D169" s="74">
        <f t="shared" si="9"/>
        <v>8</v>
      </c>
      <c r="E169" s="75">
        <v>8</v>
      </c>
      <c r="F169" s="76"/>
    </row>
    <row r="170" spans="1:17" ht="18.600000000000001" hidden="1" outlineLevel="1" thickBot="1">
      <c r="A170" s="71">
        <v>4</v>
      </c>
      <c r="B170" s="72">
        <v>40677</v>
      </c>
      <c r="C170" s="73" t="s">
        <v>1473</v>
      </c>
      <c r="D170" s="74">
        <f t="shared" si="9"/>
        <v>62</v>
      </c>
      <c r="E170" s="75">
        <v>62</v>
      </c>
      <c r="F170" s="76"/>
    </row>
    <row r="171" spans="1:17" ht="18.600000000000001" hidden="1" outlineLevel="1" thickBot="1">
      <c r="A171" s="71">
        <v>5</v>
      </c>
      <c r="B171" s="72">
        <v>40698</v>
      </c>
      <c r="C171" s="73" t="s">
        <v>1474</v>
      </c>
      <c r="D171" s="74">
        <f t="shared" si="9"/>
        <v>220</v>
      </c>
      <c r="E171" s="75">
        <v>220</v>
      </c>
      <c r="F171" s="76"/>
    </row>
    <row r="172" spans="1:17" ht="18.600000000000001" hidden="1" outlineLevel="1" thickBot="1">
      <c r="A172" s="71">
        <v>6</v>
      </c>
      <c r="B172" s="72" t="s">
        <v>1475</v>
      </c>
      <c r="C172" s="73" t="s">
        <v>1476</v>
      </c>
      <c r="D172" s="74">
        <f t="shared" si="9"/>
        <v>23</v>
      </c>
      <c r="E172" s="75">
        <v>23</v>
      </c>
      <c r="F172" s="76"/>
    </row>
    <row r="173" spans="1:17" ht="18.600000000000001" hidden="1" outlineLevel="1" thickBot="1">
      <c r="A173" s="71">
        <v>7</v>
      </c>
      <c r="B173" s="72" t="s">
        <v>1477</v>
      </c>
      <c r="C173" s="91" t="s">
        <v>1478</v>
      </c>
      <c r="D173" s="74">
        <f t="shared" si="9"/>
        <v>80</v>
      </c>
      <c r="E173" s="75">
        <v>80</v>
      </c>
      <c r="F173" s="76"/>
    </row>
    <row r="174" spans="1:17" ht="18.600000000000001" hidden="1" outlineLevel="1" thickBot="1">
      <c r="A174" s="71">
        <v>8</v>
      </c>
      <c r="B174" s="72">
        <v>40789</v>
      </c>
      <c r="C174" s="73" t="s">
        <v>1479</v>
      </c>
      <c r="D174" s="74">
        <f t="shared" si="9"/>
        <v>81</v>
      </c>
      <c r="E174" s="75">
        <v>81</v>
      </c>
      <c r="F174" s="76"/>
    </row>
    <row r="175" spans="1:17" ht="18.600000000000001" hidden="1" outlineLevel="1" thickBot="1">
      <c r="A175" s="71" t="s">
        <v>1463</v>
      </c>
      <c r="B175" s="72">
        <v>40838</v>
      </c>
      <c r="C175" s="73" t="s">
        <v>1018</v>
      </c>
      <c r="D175" s="74">
        <f t="shared" si="9"/>
        <v>54</v>
      </c>
      <c r="E175" s="75">
        <v>54</v>
      </c>
      <c r="F175" s="76"/>
    </row>
    <row r="176" spans="1:17" ht="18.600000000000001" hidden="1" outlineLevel="1" thickBot="1">
      <c r="A176" s="71" t="s">
        <v>1465</v>
      </c>
      <c r="B176" s="72">
        <v>40880</v>
      </c>
      <c r="C176" s="73" t="s">
        <v>62</v>
      </c>
      <c r="D176" s="74">
        <f t="shared" si="9"/>
        <v>70</v>
      </c>
      <c r="E176" s="75">
        <v>70</v>
      </c>
      <c r="F176" s="76"/>
    </row>
    <row r="177" spans="1:6" ht="18.600000000000001" hidden="1" outlineLevel="1" thickBot="1">
      <c r="A177" s="78" t="s">
        <v>1480</v>
      </c>
      <c r="B177" s="79">
        <v>40907</v>
      </c>
      <c r="C177" s="80" t="s">
        <v>1481</v>
      </c>
      <c r="D177" s="81">
        <f>SUM(E177:F177)</f>
        <v>15</v>
      </c>
      <c r="E177" s="82">
        <v>15</v>
      </c>
      <c r="F177" s="83"/>
    </row>
    <row r="178" spans="1:6" ht="18.600000000000001" collapsed="1" thickBot="1">
      <c r="A178" s="65"/>
      <c r="B178" s="66"/>
      <c r="C178" s="67" t="s">
        <v>1482</v>
      </c>
      <c r="D178" s="68">
        <f t="shared" ref="D178:D187" si="10">SUM(E178:F178)</f>
        <v>506</v>
      </c>
      <c r="E178" s="69">
        <f>SUM(E179:E189)</f>
        <v>506</v>
      </c>
      <c r="F178" s="70">
        <f>SUM(F179:F189)</f>
        <v>0</v>
      </c>
    </row>
    <row r="179" spans="1:6" ht="18.600000000000001" hidden="1" outlineLevel="1" thickBot="1">
      <c r="A179" s="71">
        <v>1</v>
      </c>
      <c r="B179" s="72">
        <v>40957</v>
      </c>
      <c r="C179" s="73" t="s">
        <v>1483</v>
      </c>
      <c r="D179" s="74">
        <f t="shared" si="10"/>
        <v>69</v>
      </c>
      <c r="E179" s="75">
        <v>69</v>
      </c>
      <c r="F179" s="76"/>
    </row>
    <row r="180" spans="1:6" ht="18.600000000000001" hidden="1" outlineLevel="1" thickBot="1">
      <c r="A180" s="71">
        <v>2</v>
      </c>
      <c r="B180" s="72">
        <v>40984</v>
      </c>
      <c r="C180" s="73" t="s">
        <v>1042</v>
      </c>
      <c r="D180" s="74">
        <f t="shared" si="10"/>
        <v>52</v>
      </c>
      <c r="E180" s="75">
        <v>52</v>
      </c>
      <c r="F180" s="76"/>
    </row>
    <row r="181" spans="1:6" ht="18.600000000000001" hidden="1" outlineLevel="1" thickBot="1">
      <c r="A181" s="71">
        <v>3</v>
      </c>
      <c r="B181" s="72">
        <v>41027</v>
      </c>
      <c r="C181" s="73" t="s">
        <v>1048</v>
      </c>
      <c r="D181" s="74">
        <f t="shared" si="10"/>
        <v>43</v>
      </c>
      <c r="E181" s="75">
        <v>43</v>
      </c>
      <c r="F181" s="76"/>
    </row>
    <row r="182" spans="1:6" ht="18.600000000000001" hidden="1" outlineLevel="1" thickBot="1">
      <c r="A182" s="71">
        <v>4</v>
      </c>
      <c r="B182" s="72" t="s">
        <v>1484</v>
      </c>
      <c r="C182" s="73" t="s">
        <v>1485</v>
      </c>
      <c r="D182" s="74">
        <f t="shared" si="10"/>
        <v>25</v>
      </c>
      <c r="E182" s="75">
        <v>25</v>
      </c>
      <c r="F182" s="76"/>
    </row>
    <row r="183" spans="1:6" ht="18.600000000000001" hidden="1" outlineLevel="1" thickBot="1">
      <c r="A183" s="71">
        <v>5</v>
      </c>
      <c r="B183" s="72">
        <v>41069</v>
      </c>
      <c r="C183" s="73" t="s">
        <v>1486</v>
      </c>
      <c r="D183" s="74">
        <f t="shared" si="10"/>
        <v>63</v>
      </c>
      <c r="E183" s="75">
        <v>63</v>
      </c>
      <c r="F183" s="76"/>
    </row>
    <row r="184" spans="1:6" ht="18.600000000000001" hidden="1" outlineLevel="1" thickBot="1">
      <c r="A184" s="71">
        <v>6</v>
      </c>
      <c r="B184" s="72">
        <v>41125</v>
      </c>
      <c r="C184" s="73" t="s">
        <v>1487</v>
      </c>
      <c r="D184" s="74">
        <f t="shared" si="10"/>
        <v>32</v>
      </c>
      <c r="E184" s="75">
        <v>32</v>
      </c>
      <c r="F184" s="76"/>
    </row>
    <row r="185" spans="1:6" ht="18.600000000000001" hidden="1" outlineLevel="1" thickBot="1">
      <c r="A185" s="71">
        <v>7</v>
      </c>
      <c r="B185" s="72">
        <v>41174</v>
      </c>
      <c r="C185" s="73" t="s">
        <v>1488</v>
      </c>
      <c r="D185" s="74">
        <f t="shared" si="10"/>
        <v>57</v>
      </c>
      <c r="E185" s="75">
        <v>57</v>
      </c>
      <c r="F185" s="76"/>
    </row>
    <row r="186" spans="1:6" ht="18.600000000000001" hidden="1" outlineLevel="1" thickBot="1">
      <c r="A186" s="71">
        <v>8</v>
      </c>
      <c r="B186" s="72">
        <v>41196</v>
      </c>
      <c r="C186" s="73" t="s">
        <v>1489</v>
      </c>
      <c r="D186" s="74">
        <f t="shared" si="10"/>
        <v>55</v>
      </c>
      <c r="E186" s="75">
        <v>55</v>
      </c>
      <c r="F186" s="76"/>
    </row>
    <row r="187" spans="1:6" ht="18.600000000000001" hidden="1" outlineLevel="1" thickBot="1">
      <c r="A187" s="71" t="s">
        <v>1463</v>
      </c>
      <c r="B187" s="72">
        <v>41245</v>
      </c>
      <c r="C187" s="73" t="s">
        <v>111</v>
      </c>
      <c r="D187" s="74">
        <f t="shared" si="10"/>
        <v>85</v>
      </c>
      <c r="E187" s="75">
        <v>85</v>
      </c>
      <c r="F187" s="76"/>
    </row>
    <row r="188" spans="1:6" ht="18.600000000000001" hidden="1" outlineLevel="1" thickBot="1">
      <c r="A188" s="90" t="s">
        <v>1469</v>
      </c>
      <c r="B188" s="84">
        <v>41272</v>
      </c>
      <c r="C188" s="85" t="s">
        <v>677</v>
      </c>
      <c r="D188" s="74">
        <f>SUM(E188:F188)</f>
        <v>25</v>
      </c>
      <c r="E188" s="86">
        <v>25</v>
      </c>
      <c r="F188" s="87"/>
    </row>
    <row r="189" spans="1:6" ht="18.600000000000001" hidden="1" outlineLevel="1" thickBot="1">
      <c r="A189" s="78" t="s">
        <v>1480</v>
      </c>
      <c r="B189" s="79"/>
      <c r="C189" s="80"/>
      <c r="D189" s="81">
        <f>SUM(E189:F189)</f>
        <v>0</v>
      </c>
      <c r="E189" s="82"/>
      <c r="F189" s="83"/>
    </row>
    <row r="190" spans="1:6" ht="18.600000000000001" collapsed="1" thickBot="1">
      <c r="A190" s="65"/>
      <c r="B190" s="66"/>
      <c r="C190" s="67" t="s">
        <v>1490</v>
      </c>
      <c r="D190" s="68">
        <f t="shared" ref="D190:D198" si="11">SUM(E190:F190)</f>
        <v>470</v>
      </c>
      <c r="E190" s="69">
        <f>SUM(E191:E199)</f>
        <v>470</v>
      </c>
      <c r="F190" s="70">
        <f>SUM(F191:F199)</f>
        <v>0</v>
      </c>
    </row>
    <row r="191" spans="1:6" ht="18.600000000000001" hidden="1" outlineLevel="1" thickBot="1">
      <c r="A191" s="71">
        <v>1</v>
      </c>
      <c r="B191" s="72">
        <v>41348</v>
      </c>
      <c r="C191" s="73" t="s">
        <v>1443</v>
      </c>
      <c r="D191" s="74">
        <f t="shared" si="11"/>
        <v>2</v>
      </c>
      <c r="E191" s="75">
        <v>2</v>
      </c>
      <c r="F191" s="76"/>
    </row>
    <row r="192" spans="1:6" ht="18.600000000000001" hidden="1" outlineLevel="1" thickBot="1">
      <c r="A192" s="71">
        <v>2</v>
      </c>
      <c r="B192" s="72">
        <v>41384</v>
      </c>
      <c r="C192" s="73" t="s">
        <v>1491</v>
      </c>
      <c r="D192" s="74">
        <f t="shared" si="11"/>
        <v>20</v>
      </c>
      <c r="E192" s="75">
        <v>20</v>
      </c>
      <c r="F192" s="76"/>
    </row>
    <row r="193" spans="1:6" ht="18.600000000000001" hidden="1" outlineLevel="1" thickBot="1">
      <c r="A193" s="71">
        <v>3</v>
      </c>
      <c r="B193" s="72" t="s">
        <v>1492</v>
      </c>
      <c r="C193" s="73" t="s">
        <v>1493</v>
      </c>
      <c r="D193" s="74">
        <f t="shared" si="11"/>
        <v>125</v>
      </c>
      <c r="E193" s="75">
        <f>75+29+21</f>
        <v>125</v>
      </c>
      <c r="F193" s="76"/>
    </row>
    <row r="194" spans="1:6" ht="18.600000000000001" hidden="1" outlineLevel="1" thickBot="1">
      <c r="A194" s="71">
        <v>4</v>
      </c>
      <c r="B194" s="72">
        <v>41461</v>
      </c>
      <c r="C194" s="73" t="s">
        <v>1112</v>
      </c>
      <c r="D194" s="74">
        <f t="shared" si="11"/>
        <v>17</v>
      </c>
      <c r="E194" s="75">
        <v>17</v>
      </c>
      <c r="F194" s="76"/>
    </row>
    <row r="195" spans="1:6" ht="18.600000000000001" hidden="1" outlineLevel="1" thickBot="1">
      <c r="A195" s="71">
        <v>5</v>
      </c>
      <c r="B195" s="72">
        <v>41534</v>
      </c>
      <c r="C195" s="73" t="s">
        <v>1494</v>
      </c>
      <c r="D195" s="74">
        <f t="shared" si="11"/>
        <v>23</v>
      </c>
      <c r="E195" s="75">
        <v>23</v>
      </c>
      <c r="F195" s="76"/>
    </row>
    <row r="196" spans="1:6" ht="18.600000000000001" hidden="1" outlineLevel="1" thickBot="1">
      <c r="A196" s="71">
        <v>6</v>
      </c>
      <c r="B196" s="72">
        <v>41570</v>
      </c>
      <c r="C196" s="73" t="s">
        <v>1495</v>
      </c>
      <c r="D196" s="74">
        <f t="shared" si="11"/>
        <v>84</v>
      </c>
      <c r="E196" s="75">
        <v>84</v>
      </c>
      <c r="F196" s="76"/>
    </row>
    <row r="197" spans="1:6" ht="18.600000000000001" hidden="1" outlineLevel="1" thickBot="1">
      <c r="A197" s="71">
        <v>7</v>
      </c>
      <c r="B197" s="72">
        <v>41579</v>
      </c>
      <c r="C197" s="73" t="s">
        <v>1455</v>
      </c>
      <c r="D197" s="74">
        <f t="shared" si="11"/>
        <v>31</v>
      </c>
      <c r="E197" s="75">
        <v>31</v>
      </c>
      <c r="F197" s="76"/>
    </row>
    <row r="198" spans="1:6" ht="18.600000000000001" hidden="1" outlineLevel="1" thickBot="1">
      <c r="A198" s="71">
        <v>8</v>
      </c>
      <c r="B198" s="72">
        <v>41609</v>
      </c>
      <c r="C198" s="73" t="s">
        <v>62</v>
      </c>
      <c r="D198" s="74">
        <f t="shared" si="11"/>
        <v>117</v>
      </c>
      <c r="E198" s="75">
        <v>117</v>
      </c>
      <c r="F198" s="76"/>
    </row>
    <row r="199" spans="1:6" ht="18.600000000000001" hidden="1" outlineLevel="1" thickBot="1">
      <c r="A199" s="78">
        <v>9</v>
      </c>
      <c r="B199" s="79">
        <v>41636</v>
      </c>
      <c r="C199" s="80" t="s">
        <v>1496</v>
      </c>
      <c r="D199" s="81">
        <f>SUM(E199:F199)</f>
        <v>51</v>
      </c>
      <c r="E199" s="82">
        <v>51</v>
      </c>
      <c r="F199" s="83"/>
    </row>
    <row r="200" spans="1:6" ht="18.600000000000001" collapsed="1" thickBot="1">
      <c r="A200" s="65"/>
      <c r="B200" s="66"/>
      <c r="C200" s="67" t="s">
        <v>1497</v>
      </c>
      <c r="D200" s="68">
        <f t="shared" ref="D200:D247" si="12">SUM(E200:F200)</f>
        <v>343</v>
      </c>
      <c r="E200" s="69">
        <f>SUM(E201:E209)</f>
        <v>343</v>
      </c>
      <c r="F200" s="70">
        <f>SUM(F201:F209)</f>
        <v>0</v>
      </c>
    </row>
    <row r="201" spans="1:6" ht="18.600000000000001" hidden="1" outlineLevel="1" thickBot="1">
      <c r="A201" s="71">
        <v>1</v>
      </c>
      <c r="B201" s="72">
        <v>41699</v>
      </c>
      <c r="C201" s="73" t="s">
        <v>1483</v>
      </c>
      <c r="D201" s="74">
        <f t="shared" si="12"/>
        <v>47</v>
      </c>
      <c r="E201" s="75">
        <v>47</v>
      </c>
      <c r="F201" s="76"/>
    </row>
    <row r="202" spans="1:6" ht="18.600000000000001" hidden="1" outlineLevel="1" thickBot="1">
      <c r="A202" s="71">
        <v>2</v>
      </c>
      <c r="B202" s="72">
        <v>41707</v>
      </c>
      <c r="C202" s="73" t="s">
        <v>1150</v>
      </c>
      <c r="D202" s="74">
        <f t="shared" si="12"/>
        <v>40</v>
      </c>
      <c r="E202" s="75">
        <v>40</v>
      </c>
      <c r="F202" s="76"/>
    </row>
    <row r="203" spans="1:6" ht="18.600000000000001" hidden="1" outlineLevel="1" thickBot="1">
      <c r="A203" s="71">
        <v>3</v>
      </c>
      <c r="B203" s="72">
        <v>41761</v>
      </c>
      <c r="C203" s="73" t="s">
        <v>1153</v>
      </c>
      <c r="D203" s="74">
        <f t="shared" si="12"/>
        <v>50</v>
      </c>
      <c r="E203" s="75">
        <v>50</v>
      </c>
      <c r="F203" s="76"/>
    </row>
    <row r="204" spans="1:6" ht="18.600000000000001" hidden="1" outlineLevel="1" thickBot="1">
      <c r="A204" s="71">
        <v>4</v>
      </c>
      <c r="B204" s="72" t="s">
        <v>1498</v>
      </c>
      <c r="C204" s="73" t="s">
        <v>1499</v>
      </c>
      <c r="D204" s="74">
        <f t="shared" si="12"/>
        <v>22</v>
      </c>
      <c r="E204" s="75">
        <v>22</v>
      </c>
      <c r="F204" s="76"/>
    </row>
    <row r="205" spans="1:6" ht="18.600000000000001" hidden="1" outlineLevel="1" thickBot="1">
      <c r="A205" s="71">
        <v>5</v>
      </c>
      <c r="B205" s="72">
        <v>41888</v>
      </c>
      <c r="C205" s="73" t="s">
        <v>1164</v>
      </c>
      <c r="D205" s="74">
        <f t="shared" si="12"/>
        <v>29</v>
      </c>
      <c r="E205" s="75">
        <v>29</v>
      </c>
      <c r="F205" s="76"/>
    </row>
    <row r="206" spans="1:6" ht="18.600000000000001" hidden="1" outlineLevel="1" thickBot="1">
      <c r="A206" s="71">
        <v>6</v>
      </c>
      <c r="B206" s="72">
        <v>41935</v>
      </c>
      <c r="C206" s="73" t="s">
        <v>1170</v>
      </c>
      <c r="D206" s="74">
        <f t="shared" si="12"/>
        <v>31</v>
      </c>
      <c r="E206" s="75">
        <v>31</v>
      </c>
      <c r="F206" s="76"/>
    </row>
    <row r="207" spans="1:6" ht="18.600000000000001" hidden="1" outlineLevel="1" thickBot="1">
      <c r="A207" s="71">
        <v>7</v>
      </c>
      <c r="B207" s="72">
        <v>41979</v>
      </c>
      <c r="C207" s="73" t="s">
        <v>62</v>
      </c>
      <c r="D207" s="74">
        <f t="shared" si="12"/>
        <v>50</v>
      </c>
      <c r="E207" s="75">
        <v>50</v>
      </c>
      <c r="F207" s="76"/>
    </row>
    <row r="208" spans="1:6" ht="18.600000000000001" hidden="1" outlineLevel="1" thickBot="1">
      <c r="A208" s="71">
        <v>8</v>
      </c>
      <c r="B208" s="72">
        <v>41996</v>
      </c>
      <c r="C208" s="73" t="s">
        <v>1468</v>
      </c>
      <c r="D208" s="74">
        <f t="shared" si="12"/>
        <v>27</v>
      </c>
      <c r="E208" s="75">
        <v>27</v>
      </c>
      <c r="F208" s="76"/>
    </row>
    <row r="209" spans="1:6" ht="18.600000000000001" hidden="1" outlineLevel="1" thickBot="1">
      <c r="A209" s="78">
        <v>9</v>
      </c>
      <c r="B209" s="79">
        <v>42001</v>
      </c>
      <c r="C209" s="80" t="s">
        <v>1500</v>
      </c>
      <c r="D209" s="81">
        <f t="shared" si="12"/>
        <v>47</v>
      </c>
      <c r="E209" s="82">
        <v>47</v>
      </c>
      <c r="F209" s="83"/>
    </row>
    <row r="210" spans="1:6" ht="18" customHeight="1" collapsed="1" thickBot="1">
      <c r="A210" s="65"/>
      <c r="B210" s="66"/>
      <c r="C210" s="67" t="s">
        <v>1501</v>
      </c>
      <c r="D210" s="68">
        <f t="shared" si="12"/>
        <v>297</v>
      </c>
      <c r="E210" s="69">
        <f>SUM(E211:E219)</f>
        <v>297</v>
      </c>
      <c r="F210" s="70">
        <f>SUM(F211:F219)</f>
        <v>0</v>
      </c>
    </row>
    <row r="211" spans="1:6" ht="18" hidden="1" customHeight="1" outlineLevel="1">
      <c r="A211" s="71">
        <v>1</v>
      </c>
      <c r="B211" s="72">
        <v>42005</v>
      </c>
      <c r="C211" s="73" t="s">
        <v>1502</v>
      </c>
      <c r="D211" s="74">
        <f t="shared" si="12"/>
        <v>4</v>
      </c>
      <c r="E211" s="75">
        <v>4</v>
      </c>
      <c r="F211" s="76"/>
    </row>
    <row r="212" spans="1:6" ht="18" hidden="1" customHeight="1" outlineLevel="1">
      <c r="A212" s="71">
        <v>2</v>
      </c>
      <c r="B212" s="72">
        <v>42063</v>
      </c>
      <c r="C212" s="73" t="s">
        <v>1503</v>
      </c>
      <c r="D212" s="74">
        <f t="shared" si="12"/>
        <v>16</v>
      </c>
      <c r="E212" s="75">
        <v>16</v>
      </c>
      <c r="F212" s="76"/>
    </row>
    <row r="213" spans="1:6" ht="18" hidden="1" customHeight="1" outlineLevel="1">
      <c r="A213" s="71">
        <v>3</v>
      </c>
      <c r="B213" s="72">
        <v>42119</v>
      </c>
      <c r="C213" s="73" t="s">
        <v>1199</v>
      </c>
      <c r="D213" s="74">
        <f t="shared" si="12"/>
        <v>47</v>
      </c>
      <c r="E213" s="75">
        <v>47</v>
      </c>
      <c r="F213" s="76"/>
    </row>
    <row r="214" spans="1:6" ht="18" hidden="1" customHeight="1" outlineLevel="1">
      <c r="A214" s="71">
        <v>4</v>
      </c>
      <c r="B214" s="72">
        <v>42159</v>
      </c>
      <c r="C214" s="73" t="s">
        <v>1504</v>
      </c>
      <c r="D214" s="74">
        <f t="shared" si="12"/>
        <v>44</v>
      </c>
      <c r="E214" s="75">
        <v>44</v>
      </c>
      <c r="F214" s="76"/>
    </row>
    <row r="215" spans="1:6" ht="18" hidden="1" customHeight="1" outlineLevel="1">
      <c r="A215" s="71">
        <v>5</v>
      </c>
      <c r="B215" s="72">
        <v>42218</v>
      </c>
      <c r="C215" s="73" t="s">
        <v>1505</v>
      </c>
      <c r="D215" s="74">
        <f t="shared" si="12"/>
        <v>17</v>
      </c>
      <c r="E215" s="75">
        <v>17</v>
      </c>
      <c r="F215" s="76"/>
    </row>
    <row r="216" spans="1:6" ht="18" hidden="1" customHeight="1" outlineLevel="1">
      <c r="A216" s="71">
        <v>6</v>
      </c>
      <c r="B216" s="72">
        <v>42246</v>
      </c>
      <c r="C216" s="73" t="s">
        <v>1216</v>
      </c>
      <c r="D216" s="74">
        <f t="shared" si="12"/>
        <v>48</v>
      </c>
      <c r="E216" s="75">
        <v>48</v>
      </c>
      <c r="F216" s="76"/>
    </row>
    <row r="217" spans="1:6" ht="18" hidden="1" customHeight="1" outlineLevel="1">
      <c r="A217" s="71">
        <v>7</v>
      </c>
      <c r="B217" s="72">
        <v>42300</v>
      </c>
      <c r="C217" s="73" t="s">
        <v>1506</v>
      </c>
      <c r="D217" s="74">
        <f t="shared" si="12"/>
        <v>51</v>
      </c>
      <c r="E217" s="75">
        <v>51</v>
      </c>
      <c r="F217" s="76"/>
    </row>
    <row r="218" spans="1:6" ht="18" hidden="1" customHeight="1" outlineLevel="1">
      <c r="A218" s="71">
        <v>8</v>
      </c>
      <c r="B218" s="72">
        <v>42343</v>
      </c>
      <c r="C218" s="73" t="s">
        <v>111</v>
      </c>
      <c r="D218" s="74">
        <f t="shared" si="12"/>
        <v>51</v>
      </c>
      <c r="E218" s="75">
        <v>51</v>
      </c>
      <c r="F218" s="76"/>
    </row>
    <row r="219" spans="1:6" ht="18" hidden="1" customHeight="1" outlineLevel="1" thickBot="1">
      <c r="A219" s="78">
        <v>9</v>
      </c>
      <c r="B219" s="79">
        <v>42366</v>
      </c>
      <c r="C219" s="80" t="s">
        <v>1507</v>
      </c>
      <c r="D219" s="81">
        <f t="shared" si="12"/>
        <v>19</v>
      </c>
      <c r="E219" s="82">
        <v>19</v>
      </c>
      <c r="F219" s="83"/>
    </row>
    <row r="220" spans="1:6" ht="18" customHeight="1" collapsed="1" thickBot="1">
      <c r="A220" s="65"/>
      <c r="B220" s="66"/>
      <c r="C220" s="67" t="s">
        <v>1508</v>
      </c>
      <c r="D220" s="68">
        <f t="shared" si="12"/>
        <v>380</v>
      </c>
      <c r="E220" s="69">
        <f>SUM(E221:E229)</f>
        <v>380</v>
      </c>
      <c r="F220" s="70">
        <f>SUM(F221:F229)</f>
        <v>0</v>
      </c>
    </row>
    <row r="221" spans="1:6" ht="18" hidden="1" customHeight="1" outlineLevel="1">
      <c r="A221" s="71">
        <v>1</v>
      </c>
      <c r="B221" s="72">
        <v>42393</v>
      </c>
      <c r="C221" s="73" t="s">
        <v>1509</v>
      </c>
      <c r="D221" s="74">
        <f t="shared" si="12"/>
        <v>52</v>
      </c>
      <c r="E221" s="75">
        <v>52</v>
      </c>
      <c r="F221" s="76"/>
    </row>
    <row r="222" spans="1:6" ht="18" hidden="1" customHeight="1" outlineLevel="1">
      <c r="A222" s="71">
        <v>2</v>
      </c>
      <c r="B222" s="72">
        <v>42442</v>
      </c>
      <c r="C222" s="73" t="s">
        <v>1018</v>
      </c>
      <c r="D222" s="74">
        <f t="shared" si="12"/>
        <v>42</v>
      </c>
      <c r="E222" s="75">
        <v>42</v>
      </c>
      <c r="F222" s="76"/>
    </row>
    <row r="223" spans="1:6" ht="18" hidden="1" customHeight="1" outlineLevel="1">
      <c r="A223" s="71">
        <v>3</v>
      </c>
      <c r="B223" s="72">
        <v>42484</v>
      </c>
      <c r="C223" s="73" t="s">
        <v>1242</v>
      </c>
      <c r="D223" s="74">
        <f t="shared" si="12"/>
        <v>36</v>
      </c>
      <c r="E223" s="75">
        <v>36</v>
      </c>
      <c r="F223" s="76"/>
    </row>
    <row r="224" spans="1:6" ht="18" hidden="1" customHeight="1" outlineLevel="1">
      <c r="A224" s="71">
        <v>4</v>
      </c>
      <c r="B224" s="72" t="s">
        <v>1510</v>
      </c>
      <c r="C224" s="73" t="s">
        <v>1247</v>
      </c>
      <c r="D224" s="74">
        <f t="shared" si="12"/>
        <v>26</v>
      </c>
      <c r="E224" s="75">
        <v>26</v>
      </c>
      <c r="F224" s="76"/>
    </row>
    <row r="225" spans="1:6" ht="18" hidden="1" customHeight="1" outlineLevel="1">
      <c r="A225" s="71">
        <v>5</v>
      </c>
      <c r="B225" s="72">
        <v>42512</v>
      </c>
      <c r="C225" s="73" t="s">
        <v>1255</v>
      </c>
      <c r="D225" s="74">
        <f t="shared" si="12"/>
        <v>49</v>
      </c>
      <c r="E225" s="75">
        <v>49</v>
      </c>
      <c r="F225" s="76"/>
    </row>
    <row r="226" spans="1:6" ht="18" hidden="1" customHeight="1" outlineLevel="1">
      <c r="A226" s="71">
        <v>6</v>
      </c>
      <c r="B226" s="72">
        <v>42609</v>
      </c>
      <c r="C226" s="73" t="s">
        <v>1511</v>
      </c>
      <c r="D226" s="74">
        <f t="shared" si="12"/>
        <v>11</v>
      </c>
      <c r="E226" s="75">
        <v>11</v>
      </c>
      <c r="F226" s="76"/>
    </row>
    <row r="227" spans="1:6" ht="18" hidden="1" customHeight="1" outlineLevel="1">
      <c r="A227" s="71">
        <v>7</v>
      </c>
      <c r="B227" s="72">
        <v>42666</v>
      </c>
      <c r="C227" s="73" t="s">
        <v>1512</v>
      </c>
      <c r="D227" s="74">
        <f t="shared" si="12"/>
        <v>60</v>
      </c>
      <c r="E227" s="75">
        <v>60</v>
      </c>
      <c r="F227" s="76"/>
    </row>
    <row r="228" spans="1:6" ht="18" hidden="1" customHeight="1" outlineLevel="1">
      <c r="A228" s="71">
        <v>8</v>
      </c>
      <c r="B228" s="72">
        <v>42708</v>
      </c>
      <c r="C228" s="73" t="s">
        <v>62</v>
      </c>
      <c r="D228" s="74">
        <f t="shared" si="12"/>
        <v>80</v>
      </c>
      <c r="E228" s="75">
        <v>80</v>
      </c>
      <c r="F228" s="76"/>
    </row>
    <row r="229" spans="1:6" ht="18" hidden="1" customHeight="1" outlineLevel="1" thickBot="1">
      <c r="A229" s="78">
        <v>9</v>
      </c>
      <c r="B229" s="79">
        <v>42733</v>
      </c>
      <c r="C229" s="80" t="s">
        <v>1513</v>
      </c>
      <c r="D229" s="81">
        <f t="shared" si="12"/>
        <v>24</v>
      </c>
      <c r="E229" s="82">
        <v>24</v>
      </c>
      <c r="F229" s="83"/>
    </row>
    <row r="230" spans="1:6" ht="18.600000000000001" customHeight="1" collapsed="1" thickBot="1">
      <c r="A230" s="65"/>
      <c r="B230" s="66"/>
      <c r="C230" s="67" t="s">
        <v>1514</v>
      </c>
      <c r="D230" s="68">
        <f t="shared" si="12"/>
        <v>262</v>
      </c>
      <c r="E230" s="69">
        <f>SUM(E231:E237)</f>
        <v>262</v>
      </c>
      <c r="F230" s="70">
        <f>SUM(F231:F237)</f>
        <v>0</v>
      </c>
    </row>
    <row r="231" spans="1:6" ht="18.600000000000001" hidden="1" customHeight="1" outlineLevel="1">
      <c r="A231" s="71">
        <v>1</v>
      </c>
      <c r="B231" s="72">
        <v>42764</v>
      </c>
      <c r="C231" s="73" t="s">
        <v>1445</v>
      </c>
      <c r="D231" s="74">
        <f t="shared" si="12"/>
        <v>28</v>
      </c>
      <c r="E231" s="75">
        <v>28</v>
      </c>
      <c r="F231" s="76"/>
    </row>
    <row r="232" spans="1:6" ht="18.600000000000001" hidden="1" customHeight="1" outlineLevel="1">
      <c r="A232" s="71">
        <v>2</v>
      </c>
      <c r="B232" s="72">
        <v>42809</v>
      </c>
      <c r="C232" s="73" t="s">
        <v>1515</v>
      </c>
      <c r="D232" s="74">
        <f t="shared" si="12"/>
        <v>30</v>
      </c>
      <c r="E232" s="75">
        <v>30</v>
      </c>
      <c r="F232" s="76"/>
    </row>
    <row r="233" spans="1:6" ht="18.600000000000001" hidden="1" customHeight="1" outlineLevel="1">
      <c r="A233" s="71">
        <v>3</v>
      </c>
      <c r="B233" s="72">
        <v>42855</v>
      </c>
      <c r="C233" s="73" t="s">
        <v>1289</v>
      </c>
      <c r="D233" s="74">
        <f t="shared" si="12"/>
        <v>60</v>
      </c>
      <c r="E233" s="75">
        <v>60</v>
      </c>
      <c r="F233" s="76"/>
    </row>
    <row r="234" spans="1:6" ht="18.600000000000001" hidden="1" customHeight="1" outlineLevel="1">
      <c r="A234" s="71">
        <v>4</v>
      </c>
      <c r="B234" s="72">
        <v>42987</v>
      </c>
      <c r="C234" s="73" t="s">
        <v>1516</v>
      </c>
      <c r="D234" s="74">
        <f t="shared" si="12"/>
        <v>49</v>
      </c>
      <c r="E234" s="75">
        <v>49</v>
      </c>
      <c r="F234" s="76"/>
    </row>
    <row r="235" spans="1:6" ht="18.600000000000001" hidden="1" customHeight="1" outlineLevel="1">
      <c r="A235" s="71">
        <v>5</v>
      </c>
      <c r="B235" s="72">
        <v>43031</v>
      </c>
      <c r="C235" s="73" t="s">
        <v>1517</v>
      </c>
      <c r="D235" s="74">
        <f t="shared" si="12"/>
        <v>14</v>
      </c>
      <c r="E235" s="75">
        <v>14</v>
      </c>
      <c r="F235" s="76"/>
    </row>
    <row r="236" spans="1:6" ht="18.600000000000001" hidden="1" customHeight="1" outlineLevel="1">
      <c r="A236" s="71">
        <v>6</v>
      </c>
      <c r="B236" s="72">
        <v>43071</v>
      </c>
      <c r="C236" s="73" t="s">
        <v>62</v>
      </c>
      <c r="D236" s="74">
        <f t="shared" si="12"/>
        <v>42</v>
      </c>
      <c r="E236" s="75">
        <v>42</v>
      </c>
      <c r="F236" s="76"/>
    </row>
    <row r="237" spans="1:6" ht="18.600000000000001" hidden="1" customHeight="1" outlineLevel="1" thickBot="1">
      <c r="A237" s="71">
        <v>7</v>
      </c>
      <c r="B237" s="72">
        <v>43099</v>
      </c>
      <c r="C237" s="73" t="s">
        <v>1518</v>
      </c>
      <c r="D237" s="74">
        <f t="shared" si="12"/>
        <v>39</v>
      </c>
      <c r="E237" s="75">
        <v>39</v>
      </c>
      <c r="F237" s="76"/>
    </row>
    <row r="238" spans="1:6" ht="18.600000000000001" customHeight="1">
      <c r="A238" s="65"/>
      <c r="B238" s="66"/>
      <c r="C238" s="67" t="s">
        <v>1519</v>
      </c>
      <c r="D238" s="68">
        <f t="shared" si="12"/>
        <v>34</v>
      </c>
      <c r="E238" s="69">
        <f>SUM(E239:E247)</f>
        <v>34</v>
      </c>
      <c r="F238" s="70">
        <f>SUM(F239:F247)</f>
        <v>0</v>
      </c>
    </row>
    <row r="239" spans="1:6" ht="18.600000000000001" customHeight="1">
      <c r="A239" s="71">
        <v>1</v>
      </c>
      <c r="B239" s="72">
        <v>43127</v>
      </c>
      <c r="C239" s="73" t="s">
        <v>1520</v>
      </c>
      <c r="D239" s="74">
        <f t="shared" si="12"/>
        <v>12</v>
      </c>
      <c r="E239" s="75">
        <v>12</v>
      </c>
      <c r="F239" s="76"/>
    </row>
    <row r="240" spans="1:6" ht="18.600000000000001" customHeight="1">
      <c r="A240" s="71">
        <v>2</v>
      </c>
      <c r="B240" s="72">
        <v>43175</v>
      </c>
      <c r="C240" s="73" t="s">
        <v>1304</v>
      </c>
      <c r="D240" s="74">
        <f t="shared" si="12"/>
        <v>22</v>
      </c>
      <c r="E240" s="75">
        <v>22</v>
      </c>
      <c r="F240" s="76"/>
    </row>
    <row r="241" spans="1:13" ht="18.600000000000001" customHeight="1">
      <c r="A241" s="71">
        <v>3</v>
      </c>
      <c r="B241" s="72"/>
      <c r="C241" s="73"/>
      <c r="D241" s="74">
        <f t="shared" si="12"/>
        <v>0</v>
      </c>
      <c r="E241" s="75"/>
      <c r="F241" s="76"/>
    </row>
    <row r="242" spans="1:13" ht="18.600000000000001" customHeight="1">
      <c r="A242" s="71">
        <v>4</v>
      </c>
      <c r="B242" s="72"/>
      <c r="C242" s="73"/>
      <c r="D242" s="74">
        <f t="shared" si="12"/>
        <v>0</v>
      </c>
      <c r="E242" s="75"/>
      <c r="F242" s="76"/>
    </row>
    <row r="243" spans="1:13" ht="18.600000000000001" customHeight="1">
      <c r="A243" s="71">
        <v>5</v>
      </c>
      <c r="B243" s="72"/>
      <c r="C243" s="73"/>
      <c r="D243" s="74">
        <f t="shared" si="12"/>
        <v>0</v>
      </c>
      <c r="E243" s="75"/>
      <c r="F243" s="76"/>
    </row>
    <row r="244" spans="1:13" ht="18.600000000000001" customHeight="1">
      <c r="A244" s="71">
        <v>6</v>
      </c>
      <c r="B244" s="72"/>
      <c r="C244" s="73"/>
      <c r="D244" s="74">
        <f t="shared" si="12"/>
        <v>0</v>
      </c>
      <c r="E244" s="75"/>
      <c r="F244" s="76"/>
    </row>
    <row r="245" spans="1:13" ht="18.600000000000001" customHeight="1">
      <c r="A245" s="71">
        <v>7</v>
      </c>
      <c r="B245" s="72"/>
      <c r="C245" s="73"/>
      <c r="D245" s="74">
        <f t="shared" si="12"/>
        <v>0</v>
      </c>
      <c r="E245" s="75"/>
      <c r="F245" s="76"/>
    </row>
    <row r="246" spans="1:13" ht="18.600000000000001" customHeight="1">
      <c r="A246" s="71">
        <v>8</v>
      </c>
      <c r="B246" s="72"/>
      <c r="C246" s="73"/>
      <c r="D246" s="74">
        <f t="shared" si="12"/>
        <v>0</v>
      </c>
      <c r="E246" s="75"/>
      <c r="F246" s="76"/>
    </row>
    <row r="247" spans="1:13" ht="18.600000000000001" customHeight="1" thickBot="1">
      <c r="A247" s="78">
        <v>9</v>
      </c>
      <c r="B247" s="79"/>
      <c r="C247" s="80"/>
      <c r="D247" s="81">
        <f t="shared" si="12"/>
        <v>0</v>
      </c>
      <c r="E247" s="82"/>
      <c r="F247" s="83"/>
    </row>
    <row r="248" spans="1:13" ht="10.8" customHeight="1"/>
    <row r="249" spans="1:13" ht="10.8" customHeight="1"/>
    <row r="250" spans="1:13" ht="10.8" customHeight="1"/>
    <row r="251" spans="1:13" ht="10.8" customHeight="1"/>
    <row r="252" spans="1:13" ht="11.25" customHeight="1"/>
    <row r="253" spans="1:13" ht="11.25" customHeight="1" thickBot="1"/>
    <row r="254" spans="1:13">
      <c r="G254" s="95" t="s">
        <v>1521</v>
      </c>
      <c r="H254" s="96"/>
      <c r="I254" s="96"/>
      <c r="J254" s="96"/>
      <c r="K254" s="96"/>
      <c r="L254" s="97"/>
      <c r="M254" s="98" t="s">
        <v>590</v>
      </c>
    </row>
    <row r="255" spans="1:13" ht="39.6">
      <c r="G255" s="99"/>
      <c r="H255" s="100" t="s">
        <v>1522</v>
      </c>
      <c r="I255" s="100" t="s">
        <v>1328</v>
      </c>
      <c r="J255" s="100" t="s">
        <v>1327</v>
      </c>
      <c r="K255" s="101" t="s">
        <v>1523</v>
      </c>
      <c r="L255" s="102" t="s">
        <v>1524</v>
      </c>
      <c r="M255" s="103"/>
    </row>
    <row r="256" spans="1:13" ht="18.600000000000001" thickBot="1">
      <c r="G256" s="104"/>
      <c r="H256" s="105">
        <f>SUM(H257:H277)</f>
        <v>6275</v>
      </c>
      <c r="I256" s="105">
        <f>SUM(I257:I273)</f>
        <v>2655</v>
      </c>
      <c r="J256" s="106">
        <f>SUM(J257:J278)</f>
        <v>9310</v>
      </c>
      <c r="K256" s="105">
        <f>SUM(K257:K277)</f>
        <v>194</v>
      </c>
      <c r="L256" s="107">
        <f>J256/K256</f>
        <v>47.989690721649481</v>
      </c>
      <c r="M256" s="108"/>
    </row>
    <row r="257" spans="7:12">
      <c r="G257" s="109" t="s">
        <v>1525</v>
      </c>
      <c r="H257" s="110">
        <f>E4</f>
        <v>121</v>
      </c>
      <c r="I257" s="110">
        <f>F4</f>
        <v>47</v>
      </c>
      <c r="J257" s="111">
        <f>SUM(H257:I257)</f>
        <v>168</v>
      </c>
      <c r="K257" s="112">
        <v>6</v>
      </c>
      <c r="L257" s="113">
        <f>J257/K257</f>
        <v>28</v>
      </c>
    </row>
    <row r="258" spans="7:12">
      <c r="G258" s="114" t="s">
        <v>1526</v>
      </c>
      <c r="H258" s="115">
        <f>E11</f>
        <v>190</v>
      </c>
      <c r="I258" s="115">
        <f>F11</f>
        <v>144</v>
      </c>
      <c r="J258" s="116">
        <f>SUM(H258:I258)</f>
        <v>334</v>
      </c>
      <c r="K258" s="117">
        <v>7</v>
      </c>
      <c r="L258" s="118">
        <f>J258/K258</f>
        <v>47.714285714285715</v>
      </c>
    </row>
    <row r="259" spans="7:12">
      <c r="G259" s="114" t="s">
        <v>1527</v>
      </c>
      <c r="H259" s="115">
        <f>E19</f>
        <v>246</v>
      </c>
      <c r="I259" s="115">
        <f>F19</f>
        <v>530</v>
      </c>
      <c r="J259" s="116">
        <f t="shared" ref="J259:J272" si="13">SUM(H259:I259)</f>
        <v>776</v>
      </c>
      <c r="K259" s="117">
        <v>13</v>
      </c>
      <c r="L259" s="118">
        <f t="shared" ref="L259:L280" si="14">J259/K259</f>
        <v>59.692307692307693</v>
      </c>
    </row>
    <row r="260" spans="7:12">
      <c r="G260" s="114" t="s">
        <v>1528</v>
      </c>
      <c r="H260" s="115">
        <f>E33</f>
        <v>263</v>
      </c>
      <c r="I260" s="115">
        <f>F33</f>
        <v>102</v>
      </c>
      <c r="J260" s="116">
        <f t="shared" si="13"/>
        <v>365</v>
      </c>
      <c r="K260" s="117">
        <v>7</v>
      </c>
      <c r="L260" s="118">
        <f t="shared" si="14"/>
        <v>52.142857142857146</v>
      </c>
    </row>
    <row r="261" spans="7:12">
      <c r="G261" s="114" t="s">
        <v>1529</v>
      </c>
      <c r="H261" s="115">
        <f>E41</f>
        <v>288</v>
      </c>
      <c r="I261" s="115">
        <f>F41</f>
        <v>141</v>
      </c>
      <c r="J261" s="116">
        <f t="shared" si="13"/>
        <v>429</v>
      </c>
      <c r="K261" s="117">
        <v>10</v>
      </c>
      <c r="L261" s="118">
        <f t="shared" si="14"/>
        <v>42.9</v>
      </c>
    </row>
    <row r="262" spans="7:12">
      <c r="G262" s="114" t="s">
        <v>1530</v>
      </c>
      <c r="H262" s="115">
        <f>E52</f>
        <v>137</v>
      </c>
      <c r="I262" s="115">
        <f>F52</f>
        <v>62</v>
      </c>
      <c r="J262" s="116">
        <f t="shared" si="13"/>
        <v>199</v>
      </c>
      <c r="K262" s="117">
        <v>7</v>
      </c>
      <c r="L262" s="118">
        <f t="shared" si="14"/>
        <v>28.428571428571427</v>
      </c>
    </row>
    <row r="263" spans="7:12">
      <c r="G263" s="114" t="s">
        <v>1531</v>
      </c>
      <c r="H263" s="115">
        <f>E60</f>
        <v>135</v>
      </c>
      <c r="I263" s="115">
        <f>F60</f>
        <v>94</v>
      </c>
      <c r="J263" s="116">
        <f t="shared" si="13"/>
        <v>229</v>
      </c>
      <c r="K263" s="117">
        <v>7</v>
      </c>
      <c r="L263" s="118">
        <f t="shared" si="14"/>
        <v>32.714285714285715</v>
      </c>
    </row>
    <row r="264" spans="7:12">
      <c r="G264" s="114" t="s">
        <v>1532</v>
      </c>
      <c r="H264" s="115">
        <f>E68</f>
        <v>610</v>
      </c>
      <c r="I264" s="115">
        <f>F68</f>
        <v>593</v>
      </c>
      <c r="J264" s="116">
        <f t="shared" si="13"/>
        <v>1203</v>
      </c>
      <c r="K264" s="117">
        <v>9</v>
      </c>
      <c r="L264" s="118">
        <f t="shared" si="14"/>
        <v>133.66666666666666</v>
      </c>
    </row>
    <row r="265" spans="7:12">
      <c r="G265" s="114" t="s">
        <v>1533</v>
      </c>
      <c r="H265" s="115">
        <f>E78</f>
        <v>126</v>
      </c>
      <c r="I265" s="115">
        <f>F78</f>
        <v>128</v>
      </c>
      <c r="J265" s="116">
        <f t="shared" si="13"/>
        <v>254</v>
      </c>
      <c r="K265" s="117">
        <v>8</v>
      </c>
      <c r="L265" s="118">
        <f t="shared" si="14"/>
        <v>31.75</v>
      </c>
    </row>
    <row r="266" spans="7:12">
      <c r="G266" s="114" t="s">
        <v>1534</v>
      </c>
      <c r="H266" s="115">
        <f>E87</f>
        <v>116</v>
      </c>
      <c r="I266" s="115">
        <f>F87</f>
        <v>283</v>
      </c>
      <c r="J266" s="116">
        <f t="shared" si="13"/>
        <v>399</v>
      </c>
      <c r="K266" s="117">
        <v>9</v>
      </c>
      <c r="L266" s="118">
        <f t="shared" si="14"/>
        <v>44.333333333333336</v>
      </c>
    </row>
    <row r="267" spans="7:12">
      <c r="G267" s="114" t="s">
        <v>1535</v>
      </c>
      <c r="H267" s="115">
        <f>E97</f>
        <v>259</v>
      </c>
      <c r="I267" s="115">
        <f>F97</f>
        <v>88</v>
      </c>
      <c r="J267" s="116">
        <f t="shared" si="13"/>
        <v>347</v>
      </c>
      <c r="K267" s="117">
        <v>10</v>
      </c>
      <c r="L267" s="118">
        <f t="shared" si="14"/>
        <v>34.700000000000003</v>
      </c>
    </row>
    <row r="268" spans="7:12">
      <c r="G268" s="114" t="s">
        <v>1536</v>
      </c>
      <c r="H268" s="115">
        <f>E108</f>
        <v>297</v>
      </c>
      <c r="I268" s="115">
        <f>F108</f>
        <v>156</v>
      </c>
      <c r="J268" s="116">
        <f t="shared" si="13"/>
        <v>453</v>
      </c>
      <c r="K268" s="117">
        <v>9</v>
      </c>
      <c r="L268" s="118">
        <f t="shared" si="14"/>
        <v>50.333333333333336</v>
      </c>
    </row>
    <row r="269" spans="7:12">
      <c r="G269" s="114" t="s">
        <v>1537</v>
      </c>
      <c r="H269" s="115">
        <f>E118</f>
        <v>289</v>
      </c>
      <c r="I269" s="115">
        <f>F118</f>
        <v>84</v>
      </c>
      <c r="J269" s="116">
        <f t="shared" si="13"/>
        <v>373</v>
      </c>
      <c r="K269" s="117">
        <f>COUNTA(C119:C129)</f>
        <v>11</v>
      </c>
      <c r="L269" s="118">
        <f t="shared" si="14"/>
        <v>33.909090909090907</v>
      </c>
    </row>
    <row r="270" spans="7:12">
      <c r="G270" s="114" t="s">
        <v>1538</v>
      </c>
      <c r="H270" s="115">
        <f>E130</f>
        <v>238</v>
      </c>
      <c r="I270" s="115">
        <f>F130</f>
        <v>89</v>
      </c>
      <c r="J270" s="116">
        <f t="shared" si="13"/>
        <v>327</v>
      </c>
      <c r="K270" s="117">
        <f>COUNTA(C131:C140)</f>
        <v>10</v>
      </c>
      <c r="L270" s="118">
        <f t="shared" si="14"/>
        <v>32.700000000000003</v>
      </c>
    </row>
    <row r="271" spans="7:12">
      <c r="G271" s="114" t="s">
        <v>1539</v>
      </c>
      <c r="H271" s="115">
        <f>E141</f>
        <v>215</v>
      </c>
      <c r="I271" s="115">
        <f>F141</f>
        <v>114</v>
      </c>
      <c r="J271" s="116">
        <f t="shared" si="13"/>
        <v>329</v>
      </c>
      <c r="K271" s="117">
        <f>COUNTA(C142:C151)</f>
        <v>10</v>
      </c>
      <c r="L271" s="118">
        <f t="shared" si="14"/>
        <v>32.9</v>
      </c>
    </row>
    <row r="272" spans="7:12">
      <c r="G272" s="119" t="s">
        <v>1540</v>
      </c>
      <c r="H272" s="120">
        <f>E152</f>
        <v>472</v>
      </c>
      <c r="I272" s="120">
        <f>F152</f>
        <v>0</v>
      </c>
      <c r="J272" s="121">
        <f t="shared" si="13"/>
        <v>472</v>
      </c>
      <c r="K272" s="122">
        <f>COUNTA(C153:C165)</f>
        <v>13</v>
      </c>
      <c r="L272" s="123">
        <f t="shared" si="14"/>
        <v>36.307692307692307</v>
      </c>
    </row>
    <row r="273" spans="7:12">
      <c r="G273" s="114" t="s">
        <v>1541</v>
      </c>
      <c r="H273" s="115">
        <f>E166</f>
        <v>657</v>
      </c>
      <c r="I273" s="115">
        <f>F166</f>
        <v>0</v>
      </c>
      <c r="J273" s="124">
        <f>D166</f>
        <v>657</v>
      </c>
      <c r="K273" s="117">
        <f>COUNTA(B167:B177)</f>
        <v>11</v>
      </c>
      <c r="L273" s="123">
        <f t="shared" si="14"/>
        <v>59.727272727272727</v>
      </c>
    </row>
    <row r="274" spans="7:12">
      <c r="G274" s="114" t="s">
        <v>1542</v>
      </c>
      <c r="H274" s="115">
        <f>E178</f>
        <v>506</v>
      </c>
      <c r="I274" s="115">
        <f>F178</f>
        <v>0</v>
      </c>
      <c r="J274" s="124">
        <f>D178</f>
        <v>506</v>
      </c>
      <c r="K274" s="117">
        <f>COUNTA(B179:B189)</f>
        <v>10</v>
      </c>
      <c r="L274" s="118">
        <f t="shared" si="14"/>
        <v>50.6</v>
      </c>
    </row>
    <row r="275" spans="7:12">
      <c r="G275" s="114" t="s">
        <v>1543</v>
      </c>
      <c r="H275" s="115">
        <f>E190</f>
        <v>470</v>
      </c>
      <c r="I275" s="115"/>
      <c r="J275" s="124">
        <f>D190</f>
        <v>470</v>
      </c>
      <c r="K275" s="117">
        <f>COUNTA(B191:B199)</f>
        <v>9</v>
      </c>
      <c r="L275" s="118">
        <f t="shared" si="14"/>
        <v>52.222222222222221</v>
      </c>
    </row>
    <row r="276" spans="7:12">
      <c r="G276" s="114" t="s">
        <v>1544</v>
      </c>
      <c r="H276" s="115">
        <f>E200</f>
        <v>343</v>
      </c>
      <c r="I276" s="115"/>
      <c r="J276" s="124">
        <f>D200</f>
        <v>343</v>
      </c>
      <c r="K276" s="117">
        <f>COUNTA(B201:B209)</f>
        <v>9</v>
      </c>
      <c r="L276" s="118">
        <f t="shared" si="14"/>
        <v>38.111111111111114</v>
      </c>
    </row>
    <row r="277" spans="7:12">
      <c r="G277" s="114" t="s">
        <v>1545</v>
      </c>
      <c r="H277" s="115">
        <f>E210</f>
        <v>297</v>
      </c>
      <c r="I277" s="115"/>
      <c r="J277" s="124">
        <f>D210</f>
        <v>297</v>
      </c>
      <c r="K277" s="117">
        <f>COUNTA(B211:B219)</f>
        <v>9</v>
      </c>
      <c r="L277" s="118">
        <f t="shared" si="14"/>
        <v>33</v>
      </c>
    </row>
    <row r="278" spans="7:12">
      <c r="G278" s="114" t="s">
        <v>1546</v>
      </c>
      <c r="H278" s="115">
        <f>E220</f>
        <v>380</v>
      </c>
      <c r="I278" s="115"/>
      <c r="J278" s="124">
        <f>D220</f>
        <v>380</v>
      </c>
      <c r="K278" s="117">
        <f>COUNTA(B220:B229)</f>
        <v>9</v>
      </c>
      <c r="L278" s="118">
        <f t="shared" si="14"/>
        <v>42.222222222222221</v>
      </c>
    </row>
    <row r="279" spans="7:12">
      <c r="G279" s="114" t="s">
        <v>1547</v>
      </c>
      <c r="H279" s="115">
        <f>E230</f>
        <v>262</v>
      </c>
      <c r="I279" s="115"/>
      <c r="J279" s="124">
        <f>D230</f>
        <v>262</v>
      </c>
      <c r="K279" s="117">
        <f>COUNTA(B230:B237)</f>
        <v>7</v>
      </c>
      <c r="L279" s="118">
        <f t="shared" si="14"/>
        <v>37.428571428571431</v>
      </c>
    </row>
    <row r="280" spans="7:12">
      <c r="G280" s="114" t="s">
        <v>1548</v>
      </c>
      <c r="H280" s="115">
        <f>E238</f>
        <v>34</v>
      </c>
      <c r="I280" s="115"/>
      <c r="J280" s="124">
        <f>D238</f>
        <v>34</v>
      </c>
      <c r="K280" s="117">
        <f>COUNTA(B239:B247)</f>
        <v>2</v>
      </c>
      <c r="L280" s="118">
        <f t="shared" si="14"/>
        <v>17</v>
      </c>
    </row>
  </sheetData>
  <mergeCells count="2">
    <mergeCell ref="A1:C1"/>
    <mergeCell ref="D1:F1"/>
  </mergeCells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rowBreaks count="6" manualBreakCount="6">
    <brk id="40" max="16383" man="1"/>
    <brk id="77" max="16383" man="1"/>
    <brk id="117" max="16383" man="1"/>
    <brk id="151" max="16383" man="1"/>
    <brk id="189" max="16383" man="1"/>
    <brk id="2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97"/>
  <sheetViews>
    <sheetView tabSelected="1" topLeftCell="A1780" workbookViewId="0">
      <selection activeCell="K1791" sqref="K1791"/>
    </sheetView>
  </sheetViews>
  <sheetFormatPr defaultColWidth="8.90625" defaultRowHeight="13.2"/>
  <cols>
    <col min="1" max="1" width="1.453125" style="13" customWidth="1"/>
    <col min="2" max="2" width="1.453125" style="14" customWidth="1"/>
    <col min="3" max="3" width="1.453125" style="5" customWidth="1"/>
    <col min="4" max="5" width="8.90625" style="5"/>
    <col min="6" max="6" width="3.90625" style="14" customWidth="1"/>
    <col min="7" max="7" width="11" style="5" customWidth="1"/>
    <col min="8" max="8" width="8.90625" style="5"/>
    <col min="9" max="9" width="3.81640625" style="5" customWidth="1"/>
    <col min="10" max="10" width="10.6328125" style="5" bestFit="1" customWidth="1"/>
    <col min="11" max="16384" width="8.90625" style="5"/>
  </cols>
  <sheetData>
    <row r="1" spans="1:10">
      <c r="A1" s="1"/>
      <c r="B1" s="2"/>
      <c r="C1" s="3"/>
      <c r="D1" s="3"/>
      <c r="E1" s="3"/>
      <c r="F1" s="2"/>
      <c r="G1" s="4"/>
      <c r="H1" s="3"/>
      <c r="I1" s="3"/>
      <c r="J1" s="3"/>
    </row>
    <row r="2" spans="1:10">
      <c r="A2" s="1" t="s">
        <v>0</v>
      </c>
      <c r="B2" s="2"/>
      <c r="C2" s="3"/>
      <c r="D2" s="3"/>
      <c r="E2" s="3"/>
      <c r="F2" s="2"/>
      <c r="G2" s="3"/>
      <c r="H2" s="3"/>
      <c r="I2" s="3"/>
      <c r="J2" s="3"/>
    </row>
    <row r="3" spans="1:10">
      <c r="A3" s="1"/>
      <c r="B3" s="2" t="s">
        <v>1</v>
      </c>
      <c r="C3" s="3"/>
      <c r="D3" s="3"/>
      <c r="E3" s="3"/>
      <c r="F3" s="2">
        <v>12</v>
      </c>
      <c r="G3" s="3" t="s">
        <v>2</v>
      </c>
      <c r="H3" s="3"/>
      <c r="I3" s="3"/>
      <c r="J3" s="3"/>
    </row>
    <row r="4" spans="1:10">
      <c r="A4" s="1"/>
      <c r="B4" s="2"/>
      <c r="C4" s="3" t="s">
        <v>3</v>
      </c>
      <c r="D4" s="3"/>
      <c r="E4" s="3"/>
      <c r="F4" s="2"/>
      <c r="G4" s="3"/>
      <c r="H4" s="3"/>
      <c r="I4" s="3"/>
      <c r="J4" s="3"/>
    </row>
    <row r="5" spans="1:10">
      <c r="A5" s="1"/>
      <c r="B5" s="2"/>
      <c r="C5" s="6" t="s">
        <v>4</v>
      </c>
      <c r="D5" s="3"/>
      <c r="E5" s="3"/>
      <c r="F5" s="2"/>
      <c r="G5" s="3"/>
      <c r="H5" s="3"/>
      <c r="I5" s="3"/>
      <c r="J5" s="3"/>
    </row>
    <row r="6" spans="1:10">
      <c r="A6" s="1"/>
      <c r="B6" s="2"/>
      <c r="C6" s="6"/>
      <c r="D6" s="3" t="s">
        <v>5</v>
      </c>
      <c r="E6" s="3"/>
      <c r="F6" s="2"/>
      <c r="G6" s="3"/>
      <c r="H6" s="3"/>
      <c r="I6" s="3"/>
      <c r="J6" s="3"/>
    </row>
    <row r="7" spans="1:10">
      <c r="A7" s="1"/>
      <c r="B7" s="2"/>
      <c r="C7" s="3"/>
      <c r="D7" s="3" t="s">
        <v>6</v>
      </c>
      <c r="E7" s="3"/>
      <c r="F7" s="2"/>
      <c r="G7" s="3"/>
      <c r="H7" s="3"/>
      <c r="I7" s="3"/>
      <c r="J7" s="3"/>
    </row>
    <row r="8" spans="1:10">
      <c r="A8" s="1"/>
      <c r="B8" s="2"/>
      <c r="C8" s="3"/>
      <c r="D8" s="3"/>
      <c r="E8" s="3"/>
      <c r="F8" s="2"/>
      <c r="G8" s="3"/>
      <c r="H8" s="3"/>
      <c r="I8" s="3"/>
      <c r="J8" s="3"/>
    </row>
    <row r="9" spans="1:10">
      <c r="A9" s="1"/>
      <c r="B9" s="2"/>
      <c r="C9" s="3"/>
      <c r="D9" s="3"/>
      <c r="E9" s="3"/>
      <c r="F9" s="2"/>
      <c r="G9" s="3"/>
      <c r="H9" s="3"/>
      <c r="I9" s="3"/>
      <c r="J9" s="3"/>
    </row>
    <row r="10" spans="1:10">
      <c r="A10" s="1" t="s">
        <v>7</v>
      </c>
      <c r="B10" s="2"/>
      <c r="C10" s="3"/>
      <c r="D10" s="3"/>
      <c r="E10" s="3"/>
      <c r="F10" s="2"/>
      <c r="G10" s="3"/>
      <c r="H10" s="3"/>
      <c r="I10" s="3"/>
      <c r="J10" s="3"/>
    </row>
    <row r="11" spans="1:10">
      <c r="A11" s="1"/>
      <c r="B11" s="2" t="s">
        <v>8</v>
      </c>
      <c r="C11" s="3"/>
      <c r="D11" s="3"/>
      <c r="E11" s="3"/>
      <c r="F11" s="2"/>
      <c r="G11" s="3"/>
      <c r="H11" s="3"/>
      <c r="I11" s="3"/>
      <c r="J11" s="3"/>
    </row>
    <row r="12" spans="1:10">
      <c r="A12" s="1"/>
      <c r="B12" s="2"/>
      <c r="C12" s="3"/>
      <c r="D12" s="3"/>
      <c r="E12" s="3"/>
      <c r="F12" s="2">
        <v>54</v>
      </c>
      <c r="G12" s="3" t="s">
        <v>2</v>
      </c>
      <c r="H12" s="3"/>
      <c r="I12" s="3"/>
      <c r="J12" s="3"/>
    </row>
    <row r="13" spans="1:10">
      <c r="A13" s="1"/>
      <c r="B13" s="2"/>
      <c r="C13" s="3"/>
      <c r="D13" s="3"/>
      <c r="E13" s="3"/>
      <c r="F13" s="2"/>
      <c r="G13" s="3"/>
      <c r="H13" s="3"/>
      <c r="I13" s="3"/>
      <c r="J13" s="3"/>
    </row>
    <row r="14" spans="1:10">
      <c r="A14" s="1" t="s">
        <v>9</v>
      </c>
      <c r="B14" s="2"/>
      <c r="C14" s="3"/>
      <c r="D14" s="3"/>
      <c r="E14" s="3"/>
      <c r="F14" s="2">
        <v>16</v>
      </c>
      <c r="G14" s="3" t="s">
        <v>2</v>
      </c>
      <c r="H14" s="3"/>
      <c r="I14" s="3"/>
      <c r="J14" s="3"/>
    </row>
    <row r="15" spans="1:10">
      <c r="A15" s="1"/>
      <c r="B15" s="2" t="s">
        <v>10</v>
      </c>
      <c r="C15" s="3"/>
      <c r="D15" s="3"/>
      <c r="E15" s="3"/>
      <c r="F15" s="2"/>
      <c r="G15" s="3"/>
      <c r="H15" s="3"/>
      <c r="I15" s="3"/>
      <c r="J15" s="3"/>
    </row>
    <row r="16" spans="1:10">
      <c r="A16" s="1"/>
      <c r="B16" s="2"/>
      <c r="C16" s="3"/>
      <c r="D16" s="3" t="s">
        <v>11</v>
      </c>
      <c r="E16" s="3"/>
      <c r="F16" s="2"/>
      <c r="G16" s="3"/>
      <c r="H16" s="3"/>
      <c r="I16" s="3"/>
      <c r="J16" s="3"/>
    </row>
    <row r="17" spans="1:11">
      <c r="A17" s="1"/>
      <c r="B17" s="2"/>
      <c r="C17" s="3"/>
      <c r="D17" s="3" t="s">
        <v>12</v>
      </c>
      <c r="E17" s="3"/>
      <c r="F17" s="2"/>
      <c r="G17" s="3"/>
      <c r="H17" s="3"/>
      <c r="I17" s="3"/>
      <c r="J17" s="3"/>
    </row>
    <row r="18" spans="1:11">
      <c r="A18" s="1"/>
      <c r="B18" s="2"/>
      <c r="C18" s="3"/>
      <c r="D18" s="3"/>
      <c r="E18" s="3" t="s">
        <v>13</v>
      </c>
      <c r="F18" s="2"/>
      <c r="G18" s="3"/>
      <c r="H18" s="3"/>
      <c r="I18" s="3"/>
      <c r="J18" s="3"/>
    </row>
    <row r="19" spans="1:11">
      <c r="A19" s="1"/>
      <c r="B19" s="2"/>
      <c r="C19" s="3"/>
      <c r="D19" s="3" t="s">
        <v>14</v>
      </c>
      <c r="E19" s="3"/>
      <c r="F19" s="2"/>
      <c r="G19" s="3"/>
      <c r="H19" s="3"/>
      <c r="I19" s="3"/>
      <c r="J19" s="3"/>
    </row>
    <row r="20" spans="1:11">
      <c r="A20" s="1"/>
      <c r="B20" s="2"/>
      <c r="C20" s="3"/>
      <c r="D20" s="3" t="s">
        <v>15</v>
      </c>
      <c r="E20" s="3"/>
      <c r="F20" s="2"/>
      <c r="G20" s="3"/>
      <c r="H20" s="3"/>
      <c r="I20" s="3"/>
      <c r="J20" s="3"/>
    </row>
    <row r="21" spans="1:11">
      <c r="A21" s="1"/>
      <c r="B21" s="2"/>
      <c r="C21" s="3"/>
      <c r="D21" s="3"/>
      <c r="E21" s="3"/>
      <c r="F21" s="2"/>
      <c r="G21" s="3"/>
      <c r="H21" s="3"/>
      <c r="I21" s="3"/>
      <c r="J21" s="3"/>
    </row>
    <row r="22" spans="1:11">
      <c r="A22" s="1" t="s">
        <v>16</v>
      </c>
      <c r="B22" s="2"/>
      <c r="C22" s="3"/>
      <c r="D22" s="3"/>
      <c r="E22" s="3"/>
      <c r="F22" s="2"/>
      <c r="G22" s="3"/>
      <c r="H22" s="3"/>
      <c r="I22" s="3"/>
      <c r="J22" s="3"/>
    </row>
    <row r="23" spans="1:11">
      <c r="A23" s="1"/>
      <c r="B23" s="2" t="s">
        <v>17</v>
      </c>
      <c r="C23" s="1"/>
      <c r="D23" s="3"/>
      <c r="E23" s="3"/>
      <c r="F23" s="2"/>
      <c r="G23" s="3"/>
      <c r="H23" s="3"/>
      <c r="I23" s="3"/>
      <c r="J23" s="3"/>
    </row>
    <row r="24" spans="1:11">
      <c r="A24" s="1"/>
      <c r="B24" s="2"/>
      <c r="C24" s="1" t="s">
        <v>18</v>
      </c>
      <c r="D24" s="3"/>
      <c r="E24" s="3"/>
      <c r="F24" s="2">
        <v>18</v>
      </c>
      <c r="G24" s="3" t="s">
        <v>2</v>
      </c>
      <c r="H24" s="3"/>
      <c r="I24" s="3"/>
      <c r="J24" s="3"/>
    </row>
    <row r="25" spans="1:11">
      <c r="A25" s="1"/>
      <c r="B25" s="2"/>
      <c r="C25" s="3"/>
      <c r="D25" s="7" t="s">
        <v>19</v>
      </c>
      <c r="E25" s="3" t="s">
        <v>20</v>
      </c>
      <c r="F25" s="2"/>
      <c r="G25" s="7" t="s">
        <v>21</v>
      </c>
      <c r="H25" s="3" t="s">
        <v>22</v>
      </c>
      <c r="I25" s="3"/>
      <c r="J25" s="7" t="s">
        <v>23</v>
      </c>
      <c r="K25" s="5" t="s">
        <v>24</v>
      </c>
    </row>
    <row r="26" spans="1:11">
      <c r="A26" s="1"/>
      <c r="B26" s="2"/>
      <c r="C26" s="3"/>
      <c r="D26" s="8" t="s">
        <v>25</v>
      </c>
      <c r="E26" s="3" t="s">
        <v>26</v>
      </c>
      <c r="F26" s="2"/>
      <c r="G26" s="8" t="s">
        <v>27</v>
      </c>
      <c r="H26" s="3" t="s">
        <v>28</v>
      </c>
      <c r="I26" s="3"/>
      <c r="J26" s="8" t="s">
        <v>29</v>
      </c>
      <c r="K26" s="5" t="s">
        <v>30</v>
      </c>
    </row>
    <row r="27" spans="1:11">
      <c r="A27" s="1"/>
      <c r="B27" s="2"/>
      <c r="C27" s="3"/>
      <c r="D27" s="3"/>
      <c r="E27" s="3"/>
      <c r="F27" s="2"/>
      <c r="G27" s="3"/>
      <c r="H27" s="3"/>
      <c r="I27" s="3"/>
      <c r="J27" s="3"/>
    </row>
    <row r="28" spans="1:11">
      <c r="A28" s="1"/>
      <c r="B28" s="2"/>
      <c r="C28" s="3"/>
      <c r="D28" s="8" t="s">
        <v>31</v>
      </c>
      <c r="E28" s="3" t="s">
        <v>32</v>
      </c>
      <c r="F28" s="2"/>
      <c r="G28" s="8" t="s">
        <v>33</v>
      </c>
      <c r="H28" s="3" t="s">
        <v>34</v>
      </c>
      <c r="I28" s="3"/>
      <c r="J28" s="8" t="s">
        <v>35</v>
      </c>
      <c r="K28" s="5" t="s">
        <v>36</v>
      </c>
    </row>
    <row r="29" spans="1:11">
      <c r="A29" s="1"/>
      <c r="B29" s="2"/>
      <c r="C29" s="3"/>
      <c r="D29" s="3"/>
      <c r="E29" s="3" t="s">
        <v>37</v>
      </c>
      <c r="F29" s="2"/>
      <c r="G29" s="3"/>
      <c r="H29" s="3" t="s">
        <v>38</v>
      </c>
      <c r="I29" s="3"/>
      <c r="J29" s="3"/>
      <c r="K29" s="5" t="s">
        <v>39</v>
      </c>
    </row>
    <row r="30" spans="1:11">
      <c r="A30" s="1"/>
      <c r="B30" s="2"/>
      <c r="C30" s="3"/>
      <c r="D30" s="3"/>
      <c r="E30" s="3" t="s">
        <v>40</v>
      </c>
      <c r="F30" s="2"/>
      <c r="G30" s="3"/>
      <c r="H30" s="3" t="s">
        <v>41</v>
      </c>
      <c r="I30" s="3"/>
      <c r="J30" s="3"/>
      <c r="K30" s="5" t="s">
        <v>42</v>
      </c>
    </row>
    <row r="31" spans="1:11">
      <c r="A31" s="1"/>
      <c r="B31" s="2"/>
      <c r="C31" s="3"/>
      <c r="D31" s="3"/>
      <c r="E31" s="3" t="s">
        <v>43</v>
      </c>
      <c r="F31" s="2"/>
      <c r="G31" s="3"/>
      <c r="H31" s="3" t="s">
        <v>44</v>
      </c>
      <c r="I31" s="3"/>
      <c r="J31" s="3"/>
      <c r="K31" s="5" t="s">
        <v>45</v>
      </c>
    </row>
    <row r="32" spans="1:11">
      <c r="A32" s="1"/>
      <c r="B32" s="2"/>
      <c r="C32" s="3"/>
      <c r="D32" s="7" t="s">
        <v>46</v>
      </c>
      <c r="E32" s="8" t="s">
        <v>47</v>
      </c>
      <c r="F32" s="2"/>
      <c r="G32" s="7" t="s">
        <v>46</v>
      </c>
      <c r="H32" s="8" t="s">
        <v>48</v>
      </c>
      <c r="I32" s="3"/>
      <c r="J32" s="7" t="s">
        <v>46</v>
      </c>
      <c r="K32" s="8" t="s">
        <v>35</v>
      </c>
    </row>
    <row r="33" spans="1:10">
      <c r="A33" s="1"/>
      <c r="B33" s="2"/>
      <c r="C33" s="3"/>
      <c r="D33" s="3"/>
      <c r="E33" s="3"/>
      <c r="F33" s="2"/>
      <c r="G33" s="3"/>
      <c r="H33" s="3"/>
      <c r="I33" s="3"/>
      <c r="J33" s="3"/>
    </row>
    <row r="34" spans="1:10">
      <c r="A34" s="1"/>
      <c r="B34" s="2"/>
      <c r="C34" s="3"/>
      <c r="D34" s="3" t="s">
        <v>49</v>
      </c>
      <c r="E34" s="3" t="s">
        <v>22</v>
      </c>
      <c r="F34" s="2" t="s">
        <v>50</v>
      </c>
      <c r="G34" s="3"/>
      <c r="H34" s="8" t="s">
        <v>51</v>
      </c>
      <c r="I34" s="3" t="s">
        <v>52</v>
      </c>
      <c r="J34" s="3"/>
    </row>
    <row r="35" spans="1:10">
      <c r="A35" s="1"/>
      <c r="B35" s="2"/>
      <c r="C35" s="3"/>
      <c r="D35" s="3"/>
      <c r="E35" s="3"/>
      <c r="F35" s="2"/>
      <c r="G35" s="3"/>
      <c r="H35" s="8" t="s">
        <v>53</v>
      </c>
      <c r="I35" s="3" t="s">
        <v>54</v>
      </c>
      <c r="J35" s="3"/>
    </row>
    <row r="36" spans="1:10">
      <c r="A36" s="1"/>
      <c r="B36" s="2"/>
      <c r="C36" s="3"/>
      <c r="D36" s="3"/>
      <c r="E36" s="3"/>
      <c r="F36" s="2"/>
      <c r="G36" s="3"/>
      <c r="H36" s="8"/>
      <c r="I36" s="3"/>
      <c r="J36" s="3"/>
    </row>
    <row r="37" spans="1:10">
      <c r="A37" s="1" t="s">
        <v>55</v>
      </c>
      <c r="B37" s="2"/>
      <c r="C37" s="3"/>
      <c r="D37" s="3"/>
      <c r="E37" s="3"/>
      <c r="F37" s="2"/>
      <c r="G37" s="3"/>
      <c r="H37" s="8"/>
      <c r="I37" s="3"/>
      <c r="J37" s="3"/>
    </row>
    <row r="38" spans="1:10">
      <c r="A38" s="1"/>
      <c r="B38" s="2" t="s">
        <v>56</v>
      </c>
      <c r="C38" s="3"/>
      <c r="D38" s="3"/>
      <c r="E38" s="3"/>
      <c r="F38" s="2">
        <v>45</v>
      </c>
      <c r="G38" s="3" t="s">
        <v>2</v>
      </c>
      <c r="H38" s="8"/>
      <c r="I38" s="3"/>
      <c r="J38" s="3"/>
    </row>
    <row r="39" spans="1:10">
      <c r="A39" s="1"/>
      <c r="B39" s="2"/>
      <c r="C39" s="3" t="s">
        <v>57</v>
      </c>
      <c r="D39" s="3"/>
      <c r="E39" s="3"/>
      <c r="F39" s="2"/>
      <c r="G39" s="3"/>
      <c r="H39" s="8"/>
      <c r="I39" s="3"/>
      <c r="J39" s="3"/>
    </row>
    <row r="40" spans="1:10">
      <c r="A40" s="1"/>
      <c r="B40" s="2"/>
      <c r="C40" s="3"/>
      <c r="D40" s="3" t="s">
        <v>58</v>
      </c>
      <c r="E40" s="3"/>
      <c r="F40" s="2"/>
      <c r="G40" s="3"/>
      <c r="H40" s="8"/>
      <c r="I40" s="3"/>
      <c r="J40" s="3"/>
    </row>
    <row r="41" spans="1:10">
      <c r="A41" s="1"/>
      <c r="B41" s="2"/>
      <c r="C41" s="3"/>
      <c r="D41" s="3" t="s">
        <v>59</v>
      </c>
      <c r="E41" s="3"/>
      <c r="F41" s="2"/>
      <c r="G41" s="3"/>
      <c r="H41" s="8"/>
      <c r="I41" s="3"/>
      <c r="J41" s="3"/>
    </row>
    <row r="42" spans="1:10">
      <c r="A42" s="1"/>
      <c r="B42" s="2"/>
      <c r="C42" s="3"/>
      <c r="D42" s="3" t="s">
        <v>60</v>
      </c>
      <c r="E42" s="3"/>
      <c r="F42" s="2"/>
      <c r="G42" s="3"/>
      <c r="H42" s="8"/>
      <c r="I42" s="3"/>
      <c r="J42" s="3"/>
    </row>
    <row r="43" spans="1:10">
      <c r="A43" s="1"/>
      <c r="B43" s="2"/>
      <c r="C43" s="3"/>
      <c r="D43" s="3" t="s">
        <v>5</v>
      </c>
      <c r="E43" s="3"/>
      <c r="F43" s="2"/>
      <c r="G43" s="3"/>
      <c r="H43" s="8"/>
      <c r="I43" s="3"/>
      <c r="J43" s="3"/>
    </row>
    <row r="44" spans="1:10">
      <c r="A44" s="1"/>
      <c r="B44" s="2"/>
      <c r="C44" s="3"/>
      <c r="D44" s="3"/>
      <c r="E44" s="3"/>
      <c r="F44" s="2"/>
      <c r="G44" s="3"/>
      <c r="H44" s="8"/>
      <c r="I44" s="3"/>
      <c r="J44" s="3"/>
    </row>
    <row r="45" spans="1:10">
      <c r="A45" s="1" t="s">
        <v>61</v>
      </c>
      <c r="B45" s="2"/>
      <c r="C45" s="3"/>
      <c r="D45" s="3"/>
      <c r="E45" s="3"/>
      <c r="F45" s="2"/>
      <c r="G45" s="3"/>
      <c r="H45" s="3"/>
      <c r="I45" s="3"/>
      <c r="J45" s="3"/>
    </row>
    <row r="46" spans="1:10">
      <c r="A46" s="1"/>
      <c r="B46" s="2" t="s">
        <v>62</v>
      </c>
      <c r="C46" s="3"/>
      <c r="D46" s="3"/>
      <c r="E46" s="3"/>
      <c r="F46" s="2">
        <v>23</v>
      </c>
      <c r="G46" s="3" t="s">
        <v>2</v>
      </c>
      <c r="H46" s="3"/>
      <c r="I46" s="3"/>
      <c r="J46" s="3"/>
    </row>
    <row r="47" spans="1:10">
      <c r="A47" s="1"/>
      <c r="B47" s="2"/>
      <c r="C47" s="3"/>
      <c r="D47" s="3" t="s">
        <v>63</v>
      </c>
      <c r="E47" s="3"/>
      <c r="F47" s="2"/>
      <c r="G47" s="3"/>
      <c r="H47" s="3"/>
      <c r="I47" s="3"/>
      <c r="J47" s="3"/>
    </row>
    <row r="48" spans="1:10">
      <c r="A48" s="1"/>
      <c r="B48" s="2"/>
      <c r="C48" s="3"/>
      <c r="D48" s="3" t="s">
        <v>64</v>
      </c>
      <c r="E48" s="3"/>
      <c r="F48" s="2"/>
      <c r="G48" s="3"/>
      <c r="H48" s="3"/>
      <c r="I48" s="3"/>
      <c r="J48" s="3"/>
    </row>
    <row r="49" spans="1:11">
      <c r="A49" s="1"/>
      <c r="B49" s="2"/>
      <c r="C49" s="3"/>
      <c r="D49" s="3" t="s">
        <v>5</v>
      </c>
      <c r="E49" s="3"/>
      <c r="F49" s="2"/>
      <c r="G49" s="3"/>
      <c r="H49" s="3"/>
      <c r="I49" s="3"/>
      <c r="J49" s="3"/>
    </row>
    <row r="50" spans="1:11">
      <c r="A50" s="1"/>
      <c r="B50" s="2"/>
      <c r="C50" s="3"/>
      <c r="D50" s="3"/>
      <c r="E50" s="3"/>
      <c r="F50" s="2"/>
      <c r="G50" s="3"/>
      <c r="H50" s="3"/>
      <c r="I50" s="3"/>
      <c r="J50" s="3"/>
    </row>
    <row r="51" spans="1:11">
      <c r="A51" s="1"/>
      <c r="B51" s="2"/>
      <c r="C51" s="3"/>
      <c r="D51" s="3" t="s">
        <v>65</v>
      </c>
      <c r="E51" s="3"/>
      <c r="F51" s="2">
        <f>SUM(F1:F50)</f>
        <v>168</v>
      </c>
      <c r="G51" s="3" t="s">
        <v>2</v>
      </c>
      <c r="H51" s="3"/>
      <c r="I51" s="3"/>
      <c r="J51" s="3"/>
    </row>
    <row r="52" spans="1:11">
      <c r="A52" s="9"/>
      <c r="B52" s="10"/>
      <c r="C52" s="11"/>
      <c r="D52" s="11" t="s">
        <v>66</v>
      </c>
      <c r="E52" s="11"/>
      <c r="F52" s="10">
        <f>F51/6</f>
        <v>28</v>
      </c>
      <c r="G52" s="11" t="s">
        <v>2</v>
      </c>
      <c r="H52" s="11"/>
      <c r="I52" s="11"/>
      <c r="J52" s="11"/>
      <c r="K52" s="12"/>
    </row>
    <row r="53" spans="1:11">
      <c r="A53" s="9"/>
      <c r="B53" s="10"/>
      <c r="C53" s="11"/>
      <c r="D53" s="11"/>
      <c r="E53" s="11"/>
      <c r="F53" s="10"/>
      <c r="G53" s="11"/>
      <c r="H53" s="11"/>
      <c r="I53" s="11"/>
      <c r="J53" s="11"/>
      <c r="K53" s="12"/>
    </row>
    <row r="54" spans="1:11">
      <c r="A54" s="9"/>
      <c r="B54" s="10"/>
      <c r="C54" s="11"/>
      <c r="D54" s="11"/>
      <c r="E54" s="11"/>
      <c r="F54" s="10"/>
      <c r="G54" s="11"/>
      <c r="H54" s="11"/>
      <c r="I54" s="11"/>
      <c r="J54" s="11"/>
      <c r="K54" s="12"/>
    </row>
    <row r="55" spans="1:11">
      <c r="A55" s="9"/>
      <c r="B55" s="10"/>
      <c r="C55" s="11"/>
      <c r="D55" s="11"/>
      <c r="E55" s="11"/>
      <c r="F55" s="10"/>
      <c r="G55" s="11"/>
      <c r="H55" s="11"/>
      <c r="I55" s="11"/>
      <c r="J55" s="11"/>
      <c r="K55" s="12"/>
    </row>
    <row r="56" spans="1:11">
      <c r="A56" s="13" t="s">
        <v>67</v>
      </c>
    </row>
    <row r="57" spans="1:11">
      <c r="B57" s="14" t="s">
        <v>1</v>
      </c>
      <c r="F57" s="14">
        <v>32</v>
      </c>
      <c r="G57" s="5" t="s">
        <v>2</v>
      </c>
    </row>
    <row r="58" spans="1:11">
      <c r="D58" s="5" t="s">
        <v>68</v>
      </c>
      <c r="G58" s="14"/>
    </row>
    <row r="59" spans="1:11">
      <c r="D59" s="5" t="s">
        <v>69</v>
      </c>
      <c r="G59" s="14"/>
    </row>
    <row r="60" spans="1:11">
      <c r="E60" s="5" t="s">
        <v>70</v>
      </c>
      <c r="G60" s="14"/>
    </row>
    <row r="61" spans="1:11">
      <c r="E61" s="5" t="s">
        <v>71</v>
      </c>
      <c r="G61" s="14"/>
    </row>
    <row r="62" spans="1:11">
      <c r="E62" s="5" t="s">
        <v>5</v>
      </c>
      <c r="G62" s="14"/>
    </row>
    <row r="63" spans="1:11">
      <c r="G63" s="14"/>
    </row>
    <row r="64" spans="1:11">
      <c r="A64" s="13" t="s">
        <v>72</v>
      </c>
      <c r="G64" s="14"/>
    </row>
    <row r="65" spans="1:11">
      <c r="B65" s="14" t="s">
        <v>73</v>
      </c>
      <c r="F65" s="14">
        <v>21</v>
      </c>
      <c r="G65" s="5" t="s">
        <v>2</v>
      </c>
    </row>
    <row r="66" spans="1:11">
      <c r="D66" s="5" t="s">
        <v>74</v>
      </c>
      <c r="G66" s="14"/>
    </row>
    <row r="67" spans="1:11">
      <c r="D67" s="5" t="s">
        <v>75</v>
      </c>
      <c r="G67" s="14"/>
    </row>
    <row r="68" spans="1:11">
      <c r="D68" s="5" t="s">
        <v>70</v>
      </c>
      <c r="G68" s="14"/>
    </row>
    <row r="69" spans="1:11">
      <c r="D69" s="5" t="s">
        <v>76</v>
      </c>
      <c r="G69" s="14"/>
    </row>
    <row r="70" spans="1:11">
      <c r="D70" s="5" t="s">
        <v>77</v>
      </c>
      <c r="G70" s="14"/>
    </row>
    <row r="71" spans="1:11">
      <c r="D71" s="5" t="s">
        <v>5</v>
      </c>
      <c r="G71" s="14"/>
    </row>
    <row r="72" spans="1:11">
      <c r="G72" s="14"/>
    </row>
    <row r="73" spans="1:11">
      <c r="A73" s="13" t="s">
        <v>78</v>
      </c>
      <c r="G73" s="14"/>
    </row>
    <row r="74" spans="1:11">
      <c r="B74" s="14" t="s">
        <v>79</v>
      </c>
      <c r="G74" s="14"/>
    </row>
    <row r="75" spans="1:11">
      <c r="F75" s="14">
        <v>60</v>
      </c>
      <c r="G75" s="5" t="s">
        <v>2</v>
      </c>
    </row>
    <row r="77" spans="1:11">
      <c r="A77" s="13" t="s">
        <v>80</v>
      </c>
    </row>
    <row r="78" spans="1:11">
      <c r="B78" s="14" t="s">
        <v>81</v>
      </c>
      <c r="F78" s="14">
        <v>18</v>
      </c>
      <c r="G78" s="5" t="s">
        <v>2</v>
      </c>
    </row>
    <row r="79" spans="1:11">
      <c r="D79" s="7" t="s">
        <v>19</v>
      </c>
      <c r="E79" s="5" t="s">
        <v>20</v>
      </c>
      <c r="G79" s="15" t="s">
        <v>21</v>
      </c>
      <c r="H79" s="5" t="s">
        <v>22</v>
      </c>
      <c r="J79" s="7" t="s">
        <v>82</v>
      </c>
      <c r="K79" s="5" t="s">
        <v>24</v>
      </c>
    </row>
    <row r="80" spans="1:11">
      <c r="D80" s="8" t="s">
        <v>83</v>
      </c>
      <c r="E80" s="5" t="s">
        <v>26</v>
      </c>
      <c r="G80" s="16" t="s">
        <v>84</v>
      </c>
      <c r="H80" s="5" t="s">
        <v>85</v>
      </c>
      <c r="J80" s="8" t="s">
        <v>86</v>
      </c>
      <c r="K80" s="5" t="s">
        <v>30</v>
      </c>
    </row>
    <row r="81" spans="1:11">
      <c r="G81" s="14"/>
    </row>
    <row r="82" spans="1:11">
      <c r="D82" s="8" t="s">
        <v>87</v>
      </c>
      <c r="E82" s="5" t="s">
        <v>32</v>
      </c>
      <c r="G82" s="16" t="s">
        <v>31</v>
      </c>
      <c r="H82" s="5" t="s">
        <v>88</v>
      </c>
      <c r="J82" s="8" t="s">
        <v>89</v>
      </c>
      <c r="K82" s="5" t="s">
        <v>90</v>
      </c>
    </row>
    <row r="83" spans="1:11">
      <c r="E83" s="5" t="s">
        <v>40</v>
      </c>
      <c r="G83" s="14"/>
      <c r="H83" s="5" t="s">
        <v>91</v>
      </c>
      <c r="K83" s="5" t="s">
        <v>36</v>
      </c>
    </row>
    <row r="84" spans="1:11">
      <c r="E84" s="5" t="s">
        <v>92</v>
      </c>
      <c r="G84" s="14"/>
      <c r="H84" s="5" t="s">
        <v>38</v>
      </c>
      <c r="K84" s="5" t="s">
        <v>45</v>
      </c>
    </row>
    <row r="85" spans="1:11">
      <c r="E85" s="5" t="s">
        <v>41</v>
      </c>
      <c r="G85" s="14"/>
      <c r="H85" s="5" t="s">
        <v>93</v>
      </c>
      <c r="K85" s="5" t="s">
        <v>39</v>
      </c>
    </row>
    <row r="86" spans="1:11">
      <c r="D86" s="7" t="s">
        <v>46</v>
      </c>
      <c r="E86" s="8" t="s">
        <v>94</v>
      </c>
      <c r="G86" s="15" t="s">
        <v>46</v>
      </c>
      <c r="H86" s="8" t="s">
        <v>95</v>
      </c>
      <c r="J86" s="7" t="s">
        <v>46</v>
      </c>
      <c r="K86" s="8" t="s">
        <v>96</v>
      </c>
    </row>
    <row r="87" spans="1:11">
      <c r="G87" s="14"/>
    </row>
    <row r="88" spans="1:11">
      <c r="A88" s="13" t="s">
        <v>97</v>
      </c>
      <c r="G88" s="14"/>
    </row>
    <row r="89" spans="1:11">
      <c r="B89" s="14" t="s">
        <v>56</v>
      </c>
      <c r="F89" s="14">
        <v>113</v>
      </c>
      <c r="G89" s="5" t="s">
        <v>2</v>
      </c>
    </row>
    <row r="90" spans="1:11">
      <c r="C90" s="5" t="s">
        <v>98</v>
      </c>
      <c r="G90" s="14"/>
    </row>
    <row r="91" spans="1:11">
      <c r="D91" s="5" t="s">
        <v>99</v>
      </c>
      <c r="G91" s="14"/>
    </row>
    <row r="92" spans="1:11">
      <c r="D92" s="5" t="s">
        <v>100</v>
      </c>
      <c r="G92" s="14"/>
    </row>
    <row r="93" spans="1:11">
      <c r="D93" s="5" t="s">
        <v>101</v>
      </c>
      <c r="G93" s="14"/>
    </row>
    <row r="94" spans="1:11">
      <c r="D94" s="5" t="s">
        <v>102</v>
      </c>
      <c r="G94" s="14"/>
    </row>
    <row r="95" spans="1:11">
      <c r="D95" s="5" t="s">
        <v>5</v>
      </c>
      <c r="G95" s="14"/>
    </row>
    <row r="96" spans="1:11">
      <c r="G96" s="14"/>
    </row>
    <row r="97" spans="1:7">
      <c r="A97" s="13" t="s">
        <v>103</v>
      </c>
      <c r="G97" s="14"/>
    </row>
    <row r="98" spans="1:7">
      <c r="B98" s="14" t="s">
        <v>104</v>
      </c>
      <c r="F98" s="14">
        <v>22</v>
      </c>
      <c r="G98" s="5" t="s">
        <v>2</v>
      </c>
    </row>
    <row r="99" spans="1:7">
      <c r="C99" s="5" t="s">
        <v>105</v>
      </c>
      <c r="G99" s="14"/>
    </row>
    <row r="100" spans="1:7">
      <c r="C100" s="5" t="s">
        <v>106</v>
      </c>
      <c r="G100" s="14"/>
    </row>
    <row r="101" spans="1:7">
      <c r="E101" s="5" t="s">
        <v>107</v>
      </c>
      <c r="G101" s="14"/>
    </row>
    <row r="102" spans="1:7">
      <c r="D102" s="5" t="s">
        <v>5</v>
      </c>
      <c r="G102" s="14"/>
    </row>
    <row r="103" spans="1:7">
      <c r="C103" s="5" t="s">
        <v>108</v>
      </c>
      <c r="G103" s="14"/>
    </row>
    <row r="104" spans="1:7">
      <c r="C104" s="5" t="s">
        <v>109</v>
      </c>
      <c r="G104" s="14"/>
    </row>
    <row r="105" spans="1:7">
      <c r="G105" s="14"/>
    </row>
    <row r="106" spans="1:7">
      <c r="A106" s="13" t="s">
        <v>110</v>
      </c>
      <c r="G106" s="14"/>
    </row>
    <row r="107" spans="1:7">
      <c r="B107" s="14" t="s">
        <v>111</v>
      </c>
      <c r="F107" s="14">
        <v>68</v>
      </c>
      <c r="G107" s="5" t="s">
        <v>2</v>
      </c>
    </row>
    <row r="108" spans="1:7">
      <c r="C108" s="5" t="s">
        <v>112</v>
      </c>
      <c r="G108" s="14"/>
    </row>
    <row r="109" spans="1:7">
      <c r="D109" s="5" t="s">
        <v>5</v>
      </c>
      <c r="G109" s="14"/>
    </row>
    <row r="111" spans="1:7">
      <c r="E111" s="17" t="s">
        <v>113</v>
      </c>
      <c r="F111" s="18">
        <f>SUM(F57:F110)</f>
        <v>334</v>
      </c>
      <c r="G111" s="13" t="s">
        <v>114</v>
      </c>
    </row>
    <row r="113" spans="1:11">
      <c r="A113" s="19"/>
      <c r="C113" s="12"/>
      <c r="E113" s="20" t="s">
        <v>115</v>
      </c>
      <c r="F113" s="21">
        <f>F111/6</f>
        <v>55.666666666666664</v>
      </c>
      <c r="G113" s="19" t="s">
        <v>2</v>
      </c>
      <c r="H113" s="12"/>
      <c r="I113" s="12"/>
      <c r="J113" s="12"/>
      <c r="K113" s="12"/>
    </row>
    <row r="114" spans="1:11">
      <c r="A114" s="19"/>
      <c r="B114" s="21"/>
      <c r="C114" s="12"/>
      <c r="D114" s="12"/>
      <c r="E114" s="12"/>
      <c r="F114" s="21"/>
      <c r="G114" s="12"/>
      <c r="H114" s="12"/>
      <c r="I114" s="12"/>
      <c r="J114" s="12"/>
      <c r="K114" s="12"/>
    </row>
    <row r="115" spans="1:11">
      <c r="A115" s="13" t="s">
        <v>116</v>
      </c>
    </row>
    <row r="116" spans="1:11">
      <c r="B116" s="14" t="s">
        <v>117</v>
      </c>
      <c r="F116" s="14">
        <v>8</v>
      </c>
      <c r="G116" s="5" t="s">
        <v>2</v>
      </c>
    </row>
    <row r="117" spans="1:11">
      <c r="C117" s="5" t="s">
        <v>118</v>
      </c>
    </row>
    <row r="118" spans="1:11">
      <c r="D118" s="5" t="s">
        <v>119</v>
      </c>
    </row>
    <row r="120" spans="1:11">
      <c r="A120" s="13" t="s">
        <v>120</v>
      </c>
    </row>
    <row r="121" spans="1:11">
      <c r="B121" s="14" t="s">
        <v>121</v>
      </c>
      <c r="F121" s="14">
        <v>4</v>
      </c>
      <c r="G121" s="5" t="s">
        <v>2</v>
      </c>
    </row>
    <row r="122" spans="1:11">
      <c r="C122" s="5" t="s">
        <v>122</v>
      </c>
    </row>
    <row r="123" spans="1:11">
      <c r="D123" s="5" t="s">
        <v>123</v>
      </c>
    </row>
    <row r="124" spans="1:11">
      <c r="D124" s="7" t="s">
        <v>124</v>
      </c>
      <c r="E124" s="5" t="s">
        <v>125</v>
      </c>
    </row>
    <row r="125" spans="1:11">
      <c r="D125" s="7" t="s">
        <v>126</v>
      </c>
      <c r="E125" s="5" t="s">
        <v>127</v>
      </c>
    </row>
    <row r="126" spans="1:11">
      <c r="D126" s="7" t="s">
        <v>128</v>
      </c>
      <c r="E126" s="5" t="s">
        <v>129</v>
      </c>
    </row>
    <row r="127" spans="1:11">
      <c r="D127" s="7" t="s">
        <v>130</v>
      </c>
      <c r="E127" s="5" t="s">
        <v>131</v>
      </c>
    </row>
    <row r="129" spans="1:8">
      <c r="A129" s="13" t="s">
        <v>132</v>
      </c>
    </row>
    <row r="130" spans="1:8">
      <c r="B130" s="14" t="s">
        <v>133</v>
      </c>
      <c r="C130" s="13"/>
      <c r="F130" s="14">
        <v>9</v>
      </c>
      <c r="G130" s="5" t="s">
        <v>2</v>
      </c>
    </row>
    <row r="131" spans="1:8">
      <c r="C131" s="13" t="s">
        <v>134</v>
      </c>
    </row>
    <row r="132" spans="1:8">
      <c r="D132" s="7" t="s">
        <v>19</v>
      </c>
      <c r="E132" s="5" t="s">
        <v>32</v>
      </c>
      <c r="G132" s="7" t="s">
        <v>23</v>
      </c>
      <c r="H132" s="5" t="s">
        <v>135</v>
      </c>
    </row>
    <row r="133" spans="1:8">
      <c r="D133" s="8"/>
      <c r="E133" s="5" t="s">
        <v>136</v>
      </c>
      <c r="G133" s="8"/>
      <c r="H133" s="5" t="s">
        <v>137</v>
      </c>
    </row>
    <row r="134" spans="1:8">
      <c r="D134" s="7"/>
      <c r="G134" s="7"/>
    </row>
    <row r="135" spans="1:8">
      <c r="D135" s="7" t="s">
        <v>21</v>
      </c>
      <c r="E135" s="5" t="s">
        <v>41</v>
      </c>
      <c r="G135" s="7" t="s">
        <v>138</v>
      </c>
      <c r="H135" s="5" t="s">
        <v>139</v>
      </c>
    </row>
    <row r="136" spans="1:8">
      <c r="D136" s="8"/>
      <c r="E136" s="5" t="s">
        <v>44</v>
      </c>
      <c r="G136" s="8"/>
      <c r="H136" s="5" t="s">
        <v>140</v>
      </c>
    </row>
    <row r="137" spans="1:8">
      <c r="H137" s="5" t="s">
        <v>141</v>
      </c>
    </row>
    <row r="138" spans="1:8">
      <c r="A138" s="13" t="s">
        <v>142</v>
      </c>
    </row>
    <row r="139" spans="1:8">
      <c r="B139" s="14" t="s">
        <v>143</v>
      </c>
      <c r="C139" s="13"/>
    </row>
    <row r="140" spans="1:8">
      <c r="C140" s="13" t="s">
        <v>144</v>
      </c>
      <c r="F140" s="14">
        <v>500</v>
      </c>
      <c r="G140" s="5" t="s">
        <v>2</v>
      </c>
    </row>
    <row r="141" spans="1:8">
      <c r="G141" s="5" t="s">
        <v>145</v>
      </c>
    </row>
    <row r="142" spans="1:8">
      <c r="D142" s="5" t="s">
        <v>146</v>
      </c>
      <c r="E142" s="5" t="s">
        <v>147</v>
      </c>
      <c r="G142" s="5" t="s">
        <v>148</v>
      </c>
    </row>
    <row r="143" spans="1:8">
      <c r="D143" s="5" t="s">
        <v>149</v>
      </c>
      <c r="E143" s="5" t="s">
        <v>150</v>
      </c>
      <c r="G143" s="5" t="s">
        <v>151</v>
      </c>
    </row>
    <row r="146" spans="1:11">
      <c r="A146" s="13" t="s">
        <v>152</v>
      </c>
    </row>
    <row r="147" spans="1:11">
      <c r="B147" s="14" t="s">
        <v>104</v>
      </c>
    </row>
    <row r="148" spans="1:11">
      <c r="C148" s="5" t="s">
        <v>56</v>
      </c>
      <c r="F148" s="14">
        <v>10</v>
      </c>
      <c r="G148" s="5" t="s">
        <v>2</v>
      </c>
    </row>
    <row r="149" spans="1:11">
      <c r="D149" s="5" t="s">
        <v>153</v>
      </c>
    </row>
    <row r="150" spans="1:11">
      <c r="D150" s="5" t="s">
        <v>5</v>
      </c>
    </row>
    <row r="151" spans="1:11">
      <c r="D151" s="5" t="s">
        <v>154</v>
      </c>
    </row>
    <row r="153" spans="1:11">
      <c r="A153" s="13" t="s">
        <v>155</v>
      </c>
    </row>
    <row r="154" spans="1:11">
      <c r="B154" s="14" t="s">
        <v>156</v>
      </c>
      <c r="C154" s="13"/>
    </row>
    <row r="155" spans="1:11">
      <c r="C155" s="13" t="s">
        <v>157</v>
      </c>
      <c r="F155" s="14">
        <v>18</v>
      </c>
      <c r="G155" s="5" t="s">
        <v>2</v>
      </c>
    </row>
    <row r="156" spans="1:11">
      <c r="D156" s="7" t="s">
        <v>158</v>
      </c>
      <c r="E156" s="5" t="s">
        <v>20</v>
      </c>
      <c r="G156" s="7" t="s">
        <v>23</v>
      </c>
      <c r="H156" s="5" t="s">
        <v>24</v>
      </c>
      <c r="J156" s="7" t="s">
        <v>21</v>
      </c>
      <c r="K156" s="5" t="s">
        <v>85</v>
      </c>
    </row>
    <row r="157" spans="1:11">
      <c r="D157" s="8" t="s">
        <v>159</v>
      </c>
      <c r="E157" s="5" t="s">
        <v>26</v>
      </c>
      <c r="G157" s="8" t="s">
        <v>83</v>
      </c>
      <c r="H157" s="5" t="s">
        <v>160</v>
      </c>
      <c r="J157" s="8"/>
      <c r="K157" s="5" t="s">
        <v>88</v>
      </c>
    </row>
    <row r="159" spans="1:11">
      <c r="D159" s="8" t="s">
        <v>161</v>
      </c>
      <c r="E159" s="5" t="s">
        <v>32</v>
      </c>
      <c r="G159" s="8" t="s">
        <v>162</v>
      </c>
      <c r="H159" s="5" t="s">
        <v>45</v>
      </c>
      <c r="J159" s="8" t="s">
        <v>35</v>
      </c>
      <c r="K159" s="5" t="s">
        <v>139</v>
      </c>
    </row>
    <row r="160" spans="1:11">
      <c r="E160" s="5" t="s">
        <v>92</v>
      </c>
      <c r="H160" s="5" t="s">
        <v>163</v>
      </c>
      <c r="K160" s="5" t="s">
        <v>140</v>
      </c>
    </row>
    <row r="161" spans="1:11">
      <c r="E161" s="5" t="s">
        <v>41</v>
      </c>
      <c r="H161" s="5" t="s">
        <v>90</v>
      </c>
      <c r="K161" s="5" t="s">
        <v>164</v>
      </c>
    </row>
    <row r="162" spans="1:11">
      <c r="E162" s="5" t="s">
        <v>91</v>
      </c>
      <c r="H162" s="5" t="s">
        <v>93</v>
      </c>
      <c r="K162" s="5" t="s">
        <v>40</v>
      </c>
    </row>
    <row r="163" spans="1:11">
      <c r="E163" s="8" t="s">
        <v>165</v>
      </c>
      <c r="H163" s="8"/>
      <c r="K163" s="8"/>
    </row>
    <row r="165" spans="1:11">
      <c r="A165" s="13" t="s">
        <v>166</v>
      </c>
    </row>
    <row r="166" spans="1:11">
      <c r="B166" s="14" t="s">
        <v>167</v>
      </c>
      <c r="F166" s="14">
        <v>32</v>
      </c>
      <c r="G166" s="5" t="s">
        <v>2</v>
      </c>
    </row>
    <row r="167" spans="1:11">
      <c r="D167" s="8" t="s">
        <v>168</v>
      </c>
      <c r="E167" s="5" t="s">
        <v>169</v>
      </c>
    </row>
    <row r="168" spans="1:11">
      <c r="D168" s="8" t="s">
        <v>170</v>
      </c>
      <c r="E168" s="5" t="s">
        <v>171</v>
      </c>
    </row>
    <row r="169" spans="1:11">
      <c r="D169" s="8" t="s">
        <v>172</v>
      </c>
      <c r="E169" s="5" t="s">
        <v>173</v>
      </c>
    </row>
    <row r="170" spans="1:11">
      <c r="D170" s="8" t="s">
        <v>174</v>
      </c>
      <c r="E170" s="5" t="s">
        <v>175</v>
      </c>
    </row>
    <row r="171" spans="1:11">
      <c r="D171" s="8" t="s">
        <v>176</v>
      </c>
      <c r="E171" s="5" t="s">
        <v>177</v>
      </c>
    </row>
    <row r="172" spans="1:11">
      <c r="D172" s="8" t="s">
        <v>178</v>
      </c>
      <c r="E172" s="5" t="s">
        <v>179</v>
      </c>
    </row>
    <row r="173" spans="1:11">
      <c r="D173" s="8" t="s">
        <v>180</v>
      </c>
      <c r="E173" s="5" t="s">
        <v>181</v>
      </c>
      <c r="H173" s="5" t="s">
        <v>182</v>
      </c>
    </row>
    <row r="174" spans="1:11">
      <c r="D174" s="8" t="s">
        <v>183</v>
      </c>
      <c r="E174" s="5" t="s">
        <v>184</v>
      </c>
    </row>
    <row r="175" spans="1:11">
      <c r="D175" s="7" t="s">
        <v>185</v>
      </c>
      <c r="E175" s="5" t="s">
        <v>186</v>
      </c>
    </row>
    <row r="176" spans="1:11">
      <c r="A176" s="13" t="s">
        <v>187</v>
      </c>
    </row>
    <row r="177" spans="1:8">
      <c r="B177" s="14" t="s">
        <v>188</v>
      </c>
      <c r="F177" s="14">
        <v>49</v>
      </c>
      <c r="G177" s="5" t="s">
        <v>189</v>
      </c>
    </row>
    <row r="178" spans="1:8">
      <c r="C178" s="5" t="s">
        <v>190</v>
      </c>
    </row>
    <row r="179" spans="1:8">
      <c r="D179" s="5" t="s">
        <v>191</v>
      </c>
    </row>
    <row r="180" spans="1:8">
      <c r="D180" s="5" t="s">
        <v>192</v>
      </c>
    </row>
    <row r="181" spans="1:8">
      <c r="E181" s="5" t="s">
        <v>193</v>
      </c>
    </row>
    <row r="182" spans="1:8">
      <c r="D182" s="5" t="s">
        <v>194</v>
      </c>
    </row>
    <row r="183" spans="1:8">
      <c r="D183" s="5" t="s">
        <v>195</v>
      </c>
    </row>
    <row r="184" spans="1:8">
      <c r="E184" s="5" t="s">
        <v>196</v>
      </c>
    </row>
    <row r="185" spans="1:8">
      <c r="E185" s="5" t="s">
        <v>197</v>
      </c>
    </row>
    <row r="186" spans="1:8">
      <c r="E186" s="5" t="s">
        <v>198</v>
      </c>
    </row>
    <row r="188" spans="1:8">
      <c r="A188" s="13" t="s">
        <v>199</v>
      </c>
    </row>
    <row r="189" spans="1:8">
      <c r="B189" s="14" t="s">
        <v>200</v>
      </c>
      <c r="C189" s="13"/>
      <c r="F189" s="14">
        <v>11</v>
      </c>
      <c r="G189" s="5" t="s">
        <v>2</v>
      </c>
    </row>
    <row r="190" spans="1:8">
      <c r="C190" s="22" t="s">
        <v>201</v>
      </c>
    </row>
    <row r="191" spans="1:8">
      <c r="D191" s="7" t="s">
        <v>19</v>
      </c>
      <c r="E191" s="5" t="s">
        <v>39</v>
      </c>
      <c r="G191" s="7" t="s">
        <v>21</v>
      </c>
      <c r="H191" s="5" t="s">
        <v>139</v>
      </c>
    </row>
    <row r="192" spans="1:8">
      <c r="E192" s="5" t="s">
        <v>42</v>
      </c>
      <c r="H192" s="5" t="s">
        <v>140</v>
      </c>
    </row>
    <row r="193" spans="1:8">
      <c r="E193" s="5" t="s">
        <v>202</v>
      </c>
      <c r="H193" s="23" t="s">
        <v>203</v>
      </c>
    </row>
    <row r="194" spans="1:8">
      <c r="E194" s="23" t="s">
        <v>204</v>
      </c>
    </row>
    <row r="196" spans="1:8">
      <c r="D196" s="7" t="s">
        <v>23</v>
      </c>
      <c r="E196" s="5" t="s">
        <v>40</v>
      </c>
      <c r="G196" s="7" t="s">
        <v>138</v>
      </c>
      <c r="H196" s="5" t="s">
        <v>26</v>
      </c>
    </row>
    <row r="197" spans="1:8">
      <c r="E197" s="5" t="s">
        <v>205</v>
      </c>
      <c r="H197" s="5" t="s">
        <v>160</v>
      </c>
    </row>
    <row r="198" spans="1:8">
      <c r="E198" s="23" t="s">
        <v>206</v>
      </c>
      <c r="H198" s="23" t="s">
        <v>207</v>
      </c>
    </row>
    <row r="200" spans="1:8">
      <c r="D200" s="7" t="s">
        <v>208</v>
      </c>
      <c r="E200" s="5" t="s">
        <v>32</v>
      </c>
    </row>
    <row r="201" spans="1:8">
      <c r="E201" s="5" t="s">
        <v>209</v>
      </c>
    </row>
    <row r="202" spans="1:8">
      <c r="E202" s="24" t="s">
        <v>210</v>
      </c>
    </row>
    <row r="204" spans="1:8">
      <c r="A204" s="13" t="s">
        <v>211</v>
      </c>
    </row>
    <row r="205" spans="1:8">
      <c r="B205" s="14" t="s">
        <v>212</v>
      </c>
      <c r="F205" s="14">
        <v>45</v>
      </c>
      <c r="G205" s="5" t="s">
        <v>2</v>
      </c>
    </row>
    <row r="206" spans="1:8">
      <c r="D206" s="5" t="s">
        <v>213</v>
      </c>
    </row>
    <row r="207" spans="1:8">
      <c r="D207" s="5" t="s">
        <v>214</v>
      </c>
    </row>
    <row r="208" spans="1:8">
      <c r="D208" s="5" t="s">
        <v>215</v>
      </c>
    </row>
    <row r="209" spans="1:7">
      <c r="E209" s="5" t="s">
        <v>216</v>
      </c>
    </row>
    <row r="210" spans="1:7">
      <c r="D210" s="5" t="s">
        <v>217</v>
      </c>
    </row>
    <row r="211" spans="1:7">
      <c r="D211" s="5" t="s">
        <v>218</v>
      </c>
    </row>
    <row r="213" spans="1:7">
      <c r="A213" s="13" t="s">
        <v>219</v>
      </c>
    </row>
    <row r="214" spans="1:7">
      <c r="B214" s="14" t="s">
        <v>220</v>
      </c>
      <c r="F214" s="14">
        <v>75</v>
      </c>
      <c r="G214" s="5" t="s">
        <v>2</v>
      </c>
    </row>
    <row r="215" spans="1:7">
      <c r="D215" s="5" t="s">
        <v>221</v>
      </c>
    </row>
    <row r="216" spans="1:7">
      <c r="D216" s="5" t="s">
        <v>222</v>
      </c>
    </row>
    <row r="219" spans="1:7">
      <c r="A219" s="13" t="s">
        <v>223</v>
      </c>
    </row>
    <row r="220" spans="1:7">
      <c r="B220" s="14" t="s">
        <v>224</v>
      </c>
      <c r="F220" s="14">
        <v>15</v>
      </c>
      <c r="G220" s="5" t="s">
        <v>2</v>
      </c>
    </row>
    <row r="221" spans="1:7">
      <c r="C221" s="5" t="s">
        <v>225</v>
      </c>
    </row>
    <row r="222" spans="1:7">
      <c r="C222" s="5" t="s">
        <v>226</v>
      </c>
    </row>
    <row r="223" spans="1:7">
      <c r="C223" s="5" t="s">
        <v>227</v>
      </c>
    </row>
    <row r="225" spans="1:7">
      <c r="E225" s="17" t="s">
        <v>228</v>
      </c>
      <c r="F225" s="18">
        <f>SUM(F115:F224)</f>
        <v>776</v>
      </c>
      <c r="G225" s="13" t="s">
        <v>2</v>
      </c>
    </row>
    <row r="227" spans="1:7">
      <c r="A227" s="13" t="s">
        <v>229</v>
      </c>
    </row>
    <row r="228" spans="1:7">
      <c r="B228" s="14" t="s">
        <v>230</v>
      </c>
      <c r="F228" s="14">
        <v>17</v>
      </c>
      <c r="G228" s="5" t="s">
        <v>2</v>
      </c>
    </row>
    <row r="229" spans="1:7">
      <c r="C229" s="5" t="s">
        <v>231</v>
      </c>
    </row>
    <row r="230" spans="1:7">
      <c r="C230" s="5" t="s">
        <v>5</v>
      </c>
    </row>
    <row r="233" spans="1:7">
      <c r="A233" s="13" t="s">
        <v>232</v>
      </c>
    </row>
    <row r="234" spans="1:7">
      <c r="B234" s="14" t="s">
        <v>233</v>
      </c>
      <c r="F234" s="14">
        <v>11</v>
      </c>
      <c r="G234" s="5" t="s">
        <v>2</v>
      </c>
    </row>
    <row r="235" spans="1:7">
      <c r="C235" s="5" t="s">
        <v>234</v>
      </c>
    </row>
    <row r="238" spans="1:7">
      <c r="A238" s="13" t="s">
        <v>235</v>
      </c>
    </row>
    <row r="239" spans="1:7">
      <c r="B239" s="14" t="s">
        <v>236</v>
      </c>
      <c r="F239" s="14">
        <v>96</v>
      </c>
      <c r="G239" s="5" t="s">
        <v>2</v>
      </c>
    </row>
    <row r="240" spans="1:7">
      <c r="C240" s="5" t="s">
        <v>237</v>
      </c>
    </row>
    <row r="241" spans="1:11">
      <c r="D241" s="5" t="s">
        <v>238</v>
      </c>
    </row>
    <row r="242" spans="1:11">
      <c r="C242" s="5" t="s">
        <v>239</v>
      </c>
    </row>
    <row r="243" spans="1:11">
      <c r="C243" s="25" t="s">
        <v>240</v>
      </c>
    </row>
    <row r="245" spans="1:11">
      <c r="A245" s="13" t="s">
        <v>241</v>
      </c>
    </row>
    <row r="246" spans="1:11">
      <c r="B246" s="14" t="s">
        <v>242</v>
      </c>
      <c r="F246" s="14">
        <v>20</v>
      </c>
      <c r="G246" s="5" t="s">
        <v>2</v>
      </c>
    </row>
    <row r="247" spans="1:11">
      <c r="C247" s="5" t="s">
        <v>243</v>
      </c>
      <c r="G247" s="5" t="s">
        <v>244</v>
      </c>
      <c r="I247" s="5" t="s">
        <v>245</v>
      </c>
      <c r="K247" s="5" t="s">
        <v>246</v>
      </c>
    </row>
    <row r="248" spans="1:11">
      <c r="D248" s="5" t="s">
        <v>40</v>
      </c>
      <c r="G248" s="5" t="s">
        <v>32</v>
      </c>
      <c r="I248" s="5" t="s">
        <v>39</v>
      </c>
    </row>
    <row r="249" spans="1:11">
      <c r="D249" s="5" t="s">
        <v>139</v>
      </c>
      <c r="G249" s="5" t="s">
        <v>140</v>
      </c>
      <c r="I249" s="5" t="s">
        <v>90</v>
      </c>
    </row>
    <row r="250" spans="1:11">
      <c r="D250" s="5" t="s">
        <v>247</v>
      </c>
      <c r="G250" s="5" t="s">
        <v>41</v>
      </c>
      <c r="I250" s="5" t="s">
        <v>45</v>
      </c>
    </row>
    <row r="251" spans="1:11">
      <c r="D251" s="5" t="s">
        <v>91</v>
      </c>
      <c r="G251" s="5" t="s">
        <v>93</v>
      </c>
      <c r="I251" s="5" t="s">
        <v>209</v>
      </c>
    </row>
    <row r="252" spans="1:11">
      <c r="C252" s="5" t="s">
        <v>248</v>
      </c>
    </row>
    <row r="253" spans="1:11">
      <c r="D253" s="5" t="s">
        <v>20</v>
      </c>
      <c r="G253" s="5" t="s">
        <v>26</v>
      </c>
      <c r="I253" s="5" t="s">
        <v>24</v>
      </c>
      <c r="K253" s="5" t="s">
        <v>202</v>
      </c>
    </row>
    <row r="254" spans="1:11">
      <c r="D254" s="5" t="s">
        <v>85</v>
      </c>
      <c r="G254" s="5" t="s">
        <v>160</v>
      </c>
      <c r="I254" s="5" t="s">
        <v>30</v>
      </c>
      <c r="K254" s="5" t="s">
        <v>88</v>
      </c>
    </row>
    <row r="256" spans="1:11">
      <c r="A256" s="13" t="s">
        <v>249</v>
      </c>
      <c r="F256" s="14">
        <v>15</v>
      </c>
      <c r="G256" s="5" t="s">
        <v>2</v>
      </c>
    </row>
    <row r="257" spans="1:7">
      <c r="B257" s="5" t="s">
        <v>250</v>
      </c>
    </row>
    <row r="258" spans="1:7">
      <c r="C258" s="5" t="s">
        <v>251</v>
      </c>
    </row>
    <row r="260" spans="1:7">
      <c r="A260" s="13" t="s">
        <v>252</v>
      </c>
    </row>
    <row r="261" spans="1:7">
      <c r="B261" s="14" t="s">
        <v>253</v>
      </c>
      <c r="F261" s="14">
        <v>104</v>
      </c>
      <c r="G261" s="5" t="s">
        <v>2</v>
      </c>
    </row>
    <row r="262" spans="1:7">
      <c r="C262" s="5" t="s">
        <v>254</v>
      </c>
    </row>
    <row r="263" spans="1:7">
      <c r="C263" s="5" t="s">
        <v>255</v>
      </c>
    </row>
    <row r="264" spans="1:7">
      <c r="D264" s="5" t="s">
        <v>256</v>
      </c>
    </row>
    <row r="265" spans="1:7">
      <c r="C265" s="5" t="s">
        <v>257</v>
      </c>
    </row>
    <row r="266" spans="1:7">
      <c r="C266" s="5" t="s">
        <v>5</v>
      </c>
    </row>
    <row r="267" spans="1:7">
      <c r="D267" s="5" t="s">
        <v>258</v>
      </c>
    </row>
    <row r="269" spans="1:7">
      <c r="A269" s="13" t="s">
        <v>259</v>
      </c>
    </row>
    <row r="270" spans="1:7">
      <c r="B270" s="14" t="s">
        <v>220</v>
      </c>
      <c r="F270" s="14">
        <v>102</v>
      </c>
      <c r="G270" s="5" t="s">
        <v>2</v>
      </c>
    </row>
    <row r="271" spans="1:7">
      <c r="C271" s="5" t="s">
        <v>260</v>
      </c>
    </row>
    <row r="272" spans="1:7">
      <c r="C272" s="5" t="s">
        <v>190</v>
      </c>
    </row>
    <row r="273" spans="1:7">
      <c r="D273" s="5" t="s">
        <v>261</v>
      </c>
    </row>
    <row r="274" spans="1:7">
      <c r="C274" s="5" t="s">
        <v>5</v>
      </c>
    </row>
    <row r="275" spans="1:7">
      <c r="D275" s="5" t="s">
        <v>262</v>
      </c>
    </row>
    <row r="276" spans="1:7">
      <c r="E276" s="5" t="s">
        <v>263</v>
      </c>
    </row>
    <row r="277" spans="1:7">
      <c r="E277" s="5" t="s">
        <v>264</v>
      </c>
    </row>
    <row r="280" spans="1:7" ht="15.6">
      <c r="D280" s="13"/>
      <c r="E280" s="17" t="s">
        <v>265</v>
      </c>
      <c r="F280" s="26">
        <f>SUM(F227:F279)</f>
        <v>365</v>
      </c>
      <c r="G280" s="13" t="s">
        <v>2</v>
      </c>
    </row>
    <row r="282" spans="1:7">
      <c r="A282" s="13" t="s">
        <v>266</v>
      </c>
    </row>
    <row r="283" spans="1:7">
      <c r="B283" s="14" t="s">
        <v>267</v>
      </c>
      <c r="F283" s="14">
        <v>27</v>
      </c>
      <c r="G283" s="5" t="s">
        <v>2</v>
      </c>
    </row>
    <row r="284" spans="1:7">
      <c r="C284" s="5" t="s">
        <v>268</v>
      </c>
    </row>
    <row r="285" spans="1:7">
      <c r="C285" s="5" t="s">
        <v>255</v>
      </c>
    </row>
    <row r="286" spans="1:7">
      <c r="D286" s="5" t="s">
        <v>269</v>
      </c>
    </row>
    <row r="287" spans="1:7">
      <c r="C287" s="5" t="s">
        <v>5</v>
      </c>
    </row>
    <row r="290" spans="1:7">
      <c r="A290" s="13" t="s">
        <v>270</v>
      </c>
    </row>
    <row r="291" spans="1:7">
      <c r="B291" s="14" t="s">
        <v>271</v>
      </c>
      <c r="F291" s="14">
        <v>45</v>
      </c>
      <c r="G291" s="5" t="s">
        <v>2</v>
      </c>
    </row>
    <row r="292" spans="1:7">
      <c r="C292" s="5" t="s">
        <v>272</v>
      </c>
    </row>
    <row r="293" spans="1:7">
      <c r="D293" s="5" t="s">
        <v>273</v>
      </c>
    </row>
    <row r="296" spans="1:7">
      <c r="A296" s="13" t="s">
        <v>274</v>
      </c>
    </row>
    <row r="297" spans="1:7">
      <c r="B297" s="14" t="s">
        <v>236</v>
      </c>
      <c r="F297" s="14">
        <v>46</v>
      </c>
      <c r="G297" s="5" t="s">
        <v>2</v>
      </c>
    </row>
    <row r="298" spans="1:7">
      <c r="C298" s="5" t="s">
        <v>275</v>
      </c>
    </row>
    <row r="299" spans="1:7">
      <c r="D299" s="5" t="s">
        <v>276</v>
      </c>
    </row>
    <row r="300" spans="1:7">
      <c r="C300" s="5" t="s">
        <v>277</v>
      </c>
    </row>
    <row r="301" spans="1:7">
      <c r="C301" s="5" t="s">
        <v>278</v>
      </c>
      <c r="E301" s="5" t="s">
        <v>279</v>
      </c>
    </row>
    <row r="302" spans="1:7">
      <c r="D302" s="7" t="s">
        <v>280</v>
      </c>
      <c r="E302" s="5" t="s">
        <v>281</v>
      </c>
    </row>
    <row r="303" spans="1:7">
      <c r="D303" s="7"/>
    </row>
    <row r="304" spans="1:7">
      <c r="D304" s="7"/>
    </row>
    <row r="305" spans="1:11">
      <c r="A305" s="13" t="s">
        <v>282</v>
      </c>
    </row>
    <row r="306" spans="1:11">
      <c r="B306" s="14" t="s">
        <v>283</v>
      </c>
      <c r="F306" s="14">
        <v>5</v>
      </c>
      <c r="G306" s="5" t="s">
        <v>2</v>
      </c>
    </row>
    <row r="307" spans="1:11">
      <c r="C307" s="5" t="s">
        <v>284</v>
      </c>
    </row>
    <row r="308" spans="1:11">
      <c r="D308" s="5" t="s">
        <v>285</v>
      </c>
    </row>
    <row r="309" spans="1:11">
      <c r="D309" s="5" t="s">
        <v>286</v>
      </c>
    </row>
    <row r="310" spans="1:11">
      <c r="D310" s="5" t="s">
        <v>287</v>
      </c>
    </row>
    <row r="311" spans="1:11">
      <c r="D311" s="5" t="s">
        <v>288</v>
      </c>
    </row>
    <row r="312" spans="1:11">
      <c r="D312" s="5" t="s">
        <v>289</v>
      </c>
    </row>
    <row r="315" spans="1:11">
      <c r="A315" s="13" t="s">
        <v>290</v>
      </c>
    </row>
    <row r="316" spans="1:11">
      <c r="B316" s="14" t="s">
        <v>291</v>
      </c>
      <c r="F316" s="14">
        <v>52</v>
      </c>
      <c r="G316" s="5" t="s">
        <v>2</v>
      </c>
      <c r="H316" s="27" t="s">
        <v>292</v>
      </c>
    </row>
    <row r="317" spans="1:11" ht="13.8">
      <c r="C317" s="28" t="s">
        <v>243</v>
      </c>
      <c r="D317" s="28"/>
      <c r="E317" s="28"/>
      <c r="F317" s="29"/>
      <c r="G317" s="28" t="s">
        <v>244</v>
      </c>
      <c r="H317" s="28"/>
      <c r="I317" s="28" t="s">
        <v>245</v>
      </c>
      <c r="J317" s="28"/>
      <c r="K317" s="28" t="s">
        <v>246</v>
      </c>
    </row>
    <row r="318" spans="1:11">
      <c r="D318" s="5" t="s">
        <v>39</v>
      </c>
      <c r="G318" s="5" t="s">
        <v>293</v>
      </c>
      <c r="I318" s="5" t="s">
        <v>32</v>
      </c>
      <c r="K318" s="5" t="s">
        <v>139</v>
      </c>
    </row>
    <row r="319" spans="1:11">
      <c r="D319" s="5" t="s">
        <v>45</v>
      </c>
      <c r="G319" s="5" t="s">
        <v>294</v>
      </c>
      <c r="I319" s="5" t="s">
        <v>209</v>
      </c>
      <c r="K319" s="5" t="s">
        <v>41</v>
      </c>
    </row>
    <row r="320" spans="1:11">
      <c r="D320" s="5" t="s">
        <v>90</v>
      </c>
      <c r="G320" s="5" t="s">
        <v>295</v>
      </c>
      <c r="I320" s="5" t="s">
        <v>92</v>
      </c>
      <c r="K320" s="5" t="s">
        <v>40</v>
      </c>
    </row>
    <row r="321" spans="1:11">
      <c r="D321" s="5" t="s">
        <v>36</v>
      </c>
      <c r="G321" s="5" t="s">
        <v>296</v>
      </c>
      <c r="I321" s="5" t="s">
        <v>297</v>
      </c>
      <c r="K321" s="5" t="s">
        <v>298</v>
      </c>
    </row>
    <row r="322" spans="1:11">
      <c r="C322" s="28" t="s">
        <v>248</v>
      </c>
    </row>
    <row r="323" spans="1:11">
      <c r="D323" s="5" t="s">
        <v>24</v>
      </c>
      <c r="G323" s="5" t="s">
        <v>299</v>
      </c>
      <c r="I323" s="5" t="s">
        <v>300</v>
      </c>
      <c r="K323" s="5" t="s">
        <v>160</v>
      </c>
    </row>
    <row r="324" spans="1:11">
      <c r="D324" s="5" t="s">
        <v>30</v>
      </c>
      <c r="G324" s="5" t="s">
        <v>26</v>
      </c>
      <c r="I324" s="5" t="s">
        <v>301</v>
      </c>
      <c r="K324" s="5" t="s">
        <v>302</v>
      </c>
    </row>
    <row r="327" spans="1:11">
      <c r="A327" s="13" t="s">
        <v>303</v>
      </c>
    </row>
    <row r="328" spans="1:11">
      <c r="B328" s="14" t="s">
        <v>304</v>
      </c>
      <c r="F328" s="14">
        <v>7</v>
      </c>
      <c r="G328" s="5" t="s">
        <v>2</v>
      </c>
    </row>
    <row r="329" spans="1:11">
      <c r="C329" s="5" t="s">
        <v>305</v>
      </c>
    </row>
    <row r="332" spans="1:11">
      <c r="A332" s="13" t="s">
        <v>306</v>
      </c>
    </row>
    <row r="333" spans="1:11">
      <c r="B333" s="14" t="s">
        <v>307</v>
      </c>
      <c r="F333" s="14">
        <v>47</v>
      </c>
      <c r="G333" s="5" t="s">
        <v>2</v>
      </c>
    </row>
    <row r="334" spans="1:11">
      <c r="C334" s="5" t="s">
        <v>308</v>
      </c>
    </row>
    <row r="335" spans="1:11">
      <c r="C335" s="5" t="s">
        <v>309</v>
      </c>
    </row>
    <row r="336" spans="1:11">
      <c r="D336" s="5" t="s">
        <v>310</v>
      </c>
    </row>
    <row r="337" spans="1:7">
      <c r="D337" s="5" t="s">
        <v>311</v>
      </c>
    </row>
    <row r="338" spans="1:7">
      <c r="C338" s="5" t="s">
        <v>312</v>
      </c>
      <c r="E338" s="5" t="s">
        <v>313</v>
      </c>
    </row>
    <row r="339" spans="1:7">
      <c r="D339" s="7" t="s">
        <v>280</v>
      </c>
      <c r="E339" s="5" t="s">
        <v>314</v>
      </c>
    </row>
    <row r="340" spans="1:7">
      <c r="D340" s="7"/>
    </row>
    <row r="341" spans="1:7">
      <c r="D341" s="7"/>
    </row>
    <row r="342" spans="1:7">
      <c r="D342" s="7"/>
    </row>
    <row r="343" spans="1:7">
      <c r="A343" s="13" t="s">
        <v>315</v>
      </c>
    </row>
    <row r="344" spans="1:7">
      <c r="B344" s="14" t="s">
        <v>316</v>
      </c>
      <c r="F344" s="14">
        <v>7</v>
      </c>
      <c r="G344" s="5" t="s">
        <v>2</v>
      </c>
    </row>
    <row r="345" spans="1:7">
      <c r="C345" s="5" t="s">
        <v>308</v>
      </c>
    </row>
    <row r="348" spans="1:7">
      <c r="A348" s="13" t="s">
        <v>317</v>
      </c>
    </row>
    <row r="349" spans="1:7">
      <c r="B349" s="14" t="s">
        <v>104</v>
      </c>
      <c r="F349" s="14">
        <v>94</v>
      </c>
      <c r="G349" s="5" t="s">
        <v>2</v>
      </c>
    </row>
    <row r="350" spans="1:7">
      <c r="C350" s="5" t="s">
        <v>318</v>
      </c>
    </row>
    <row r="351" spans="1:7">
      <c r="D351" s="5" t="s">
        <v>319</v>
      </c>
    </row>
    <row r="352" spans="1:7">
      <c r="D352" s="5" t="s">
        <v>320</v>
      </c>
    </row>
    <row r="353" spans="1:7">
      <c r="D353" s="5" t="s">
        <v>321</v>
      </c>
    </row>
    <row r="354" spans="1:7">
      <c r="C354" s="5" t="s">
        <v>255</v>
      </c>
    </row>
    <row r="355" spans="1:7">
      <c r="D355" s="5" t="s">
        <v>322</v>
      </c>
    </row>
    <row r="356" spans="1:7">
      <c r="C356" s="5" t="s">
        <v>5</v>
      </c>
    </row>
    <row r="357" spans="1:7">
      <c r="C357" s="5" t="s">
        <v>323</v>
      </c>
    </row>
    <row r="358" spans="1:7">
      <c r="C358" s="5" t="s">
        <v>278</v>
      </c>
      <c r="E358" s="5" t="s">
        <v>324</v>
      </c>
    </row>
    <row r="361" spans="1:7">
      <c r="A361" s="13" t="s">
        <v>325</v>
      </c>
    </row>
    <row r="362" spans="1:7">
      <c r="B362" s="14" t="s">
        <v>220</v>
      </c>
      <c r="F362" s="14">
        <v>99</v>
      </c>
      <c r="G362" s="5" t="s">
        <v>2</v>
      </c>
    </row>
    <row r="363" spans="1:7">
      <c r="C363" s="5" t="s">
        <v>260</v>
      </c>
    </row>
    <row r="364" spans="1:7">
      <c r="C364" s="5" t="s">
        <v>190</v>
      </c>
    </row>
    <row r="365" spans="1:7">
      <c r="D365" s="5" t="s">
        <v>261</v>
      </c>
    </row>
    <row r="366" spans="1:7">
      <c r="C366" s="5" t="s">
        <v>5</v>
      </c>
    </row>
    <row r="367" spans="1:7">
      <c r="D367" s="5" t="s">
        <v>262</v>
      </c>
    </row>
    <row r="368" spans="1:7">
      <c r="E368" s="5" t="s">
        <v>326</v>
      </c>
    </row>
    <row r="369" spans="1:7">
      <c r="E369" s="5" t="s">
        <v>264</v>
      </c>
    </row>
    <row r="371" spans="1:7">
      <c r="D371" s="13"/>
      <c r="E371" s="17" t="s">
        <v>327</v>
      </c>
      <c r="F371" s="18">
        <f>SUM(F282:F370)</f>
        <v>429</v>
      </c>
      <c r="G371" s="13" t="s">
        <v>2</v>
      </c>
    </row>
    <row r="372" spans="1:7">
      <c r="E372" s="7"/>
      <c r="F372" s="21"/>
    </row>
    <row r="373" spans="1:7">
      <c r="E373" s="7"/>
    </row>
    <row r="374" spans="1:7">
      <c r="A374" s="14" t="s">
        <v>328</v>
      </c>
    </row>
    <row r="375" spans="1:7">
      <c r="A375" s="14"/>
      <c r="B375" s="14" t="s">
        <v>329</v>
      </c>
      <c r="F375" s="14">
        <v>9</v>
      </c>
      <c r="G375" s="5" t="s">
        <v>2</v>
      </c>
    </row>
    <row r="376" spans="1:7">
      <c r="A376" s="14"/>
      <c r="C376" s="5" t="s">
        <v>330</v>
      </c>
    </row>
    <row r="377" spans="1:7">
      <c r="A377" s="14"/>
      <c r="C377" s="5" t="s">
        <v>331</v>
      </c>
    </row>
    <row r="378" spans="1:7">
      <c r="A378" s="14"/>
      <c r="C378" s="5" t="s">
        <v>255</v>
      </c>
    </row>
    <row r="379" spans="1:7">
      <c r="A379" s="14"/>
      <c r="D379" s="5" t="s">
        <v>332</v>
      </c>
    </row>
    <row r="380" spans="1:7">
      <c r="A380" s="14"/>
      <c r="C380" s="5" t="s">
        <v>5</v>
      </c>
    </row>
    <row r="381" spans="1:7">
      <c r="A381" s="14"/>
      <c r="C381" s="5" t="s">
        <v>333</v>
      </c>
    </row>
    <row r="382" spans="1:7">
      <c r="A382" s="14"/>
    </row>
    <row r="383" spans="1:7">
      <c r="A383" s="14"/>
    </row>
    <row r="384" spans="1:7">
      <c r="A384" s="14" t="s">
        <v>334</v>
      </c>
      <c r="F384" s="14">
        <v>7</v>
      </c>
      <c r="G384" s="5" t="s">
        <v>2</v>
      </c>
    </row>
    <row r="385" spans="1:8">
      <c r="A385" s="14"/>
      <c r="B385" s="14" t="s">
        <v>335</v>
      </c>
    </row>
    <row r="386" spans="1:8">
      <c r="A386" s="14"/>
      <c r="C386" s="5" t="s">
        <v>336</v>
      </c>
    </row>
    <row r="387" spans="1:8">
      <c r="A387" s="14"/>
      <c r="C387" s="5" t="s">
        <v>337</v>
      </c>
    </row>
    <row r="388" spans="1:8">
      <c r="A388" s="14"/>
      <c r="D388" s="7" t="s">
        <v>19</v>
      </c>
      <c r="E388" s="5" t="s">
        <v>32</v>
      </c>
      <c r="G388" s="7" t="s">
        <v>338</v>
      </c>
      <c r="H388" s="5" t="s">
        <v>339</v>
      </c>
    </row>
    <row r="389" spans="1:8">
      <c r="E389" s="5" t="s">
        <v>20</v>
      </c>
    </row>
    <row r="390" spans="1:8">
      <c r="E390" s="5" t="s">
        <v>340</v>
      </c>
    </row>
    <row r="392" spans="1:8">
      <c r="A392" s="14" t="s">
        <v>341</v>
      </c>
      <c r="D392" s="30"/>
      <c r="E392" s="31"/>
    </row>
    <row r="393" spans="1:8">
      <c r="A393" s="14"/>
      <c r="B393" s="14" t="s">
        <v>342</v>
      </c>
      <c r="D393" s="30"/>
      <c r="E393" s="31"/>
    </row>
    <row r="394" spans="1:8">
      <c r="A394" s="14"/>
      <c r="C394" s="5" t="s">
        <v>343</v>
      </c>
      <c r="D394" s="30"/>
      <c r="E394" s="32" t="s">
        <v>344</v>
      </c>
    </row>
    <row r="395" spans="1:8">
      <c r="A395" s="14"/>
      <c r="D395" s="30"/>
      <c r="E395" s="32" t="s">
        <v>345</v>
      </c>
    </row>
    <row r="396" spans="1:8">
      <c r="A396" s="14"/>
      <c r="F396" s="14">
        <v>8</v>
      </c>
      <c r="G396" s="5" t="s">
        <v>2</v>
      </c>
    </row>
    <row r="397" spans="1:8">
      <c r="A397" s="14"/>
    </row>
    <row r="398" spans="1:8">
      <c r="A398" s="14" t="s">
        <v>346</v>
      </c>
    </row>
    <row r="399" spans="1:8">
      <c r="A399" s="14"/>
      <c r="B399" s="14" t="s">
        <v>347</v>
      </c>
    </row>
    <row r="400" spans="1:8">
      <c r="A400" s="14"/>
      <c r="C400" s="5" t="s">
        <v>348</v>
      </c>
      <c r="F400" s="14">
        <v>18</v>
      </c>
      <c r="G400" s="5" t="s">
        <v>2</v>
      </c>
    </row>
    <row r="401" spans="1:7">
      <c r="A401" s="14"/>
    </row>
    <row r="402" spans="1:7">
      <c r="A402" s="14"/>
    </row>
    <row r="403" spans="1:7">
      <c r="A403" s="14"/>
    </row>
    <row r="404" spans="1:7">
      <c r="A404" s="14"/>
    </row>
    <row r="405" spans="1:7">
      <c r="A405" s="14" t="s">
        <v>349</v>
      </c>
    </row>
    <row r="406" spans="1:7">
      <c r="A406" s="14"/>
      <c r="B406" s="14" t="s">
        <v>350</v>
      </c>
    </row>
    <row r="407" spans="1:7">
      <c r="A407" s="14"/>
      <c r="C407" s="5" t="s">
        <v>308</v>
      </c>
    </row>
    <row r="408" spans="1:7">
      <c r="A408" s="14"/>
      <c r="D408" s="5" t="s">
        <v>351</v>
      </c>
    </row>
    <row r="409" spans="1:7">
      <c r="A409" s="14"/>
      <c r="D409" s="5" t="s">
        <v>352</v>
      </c>
    </row>
    <row r="410" spans="1:7">
      <c r="A410" s="14"/>
      <c r="D410" s="5" t="s">
        <v>353</v>
      </c>
      <c r="F410" s="14">
        <v>41</v>
      </c>
      <c r="G410" s="5" t="s">
        <v>2</v>
      </c>
    </row>
    <row r="411" spans="1:7">
      <c r="A411" s="14"/>
    </row>
    <row r="412" spans="1:7">
      <c r="A412" s="14"/>
    </row>
    <row r="413" spans="1:7">
      <c r="A413" s="14" t="s">
        <v>354</v>
      </c>
    </row>
    <row r="414" spans="1:7">
      <c r="A414" s="14"/>
      <c r="B414" s="14" t="s">
        <v>355</v>
      </c>
      <c r="D414" s="33"/>
    </row>
    <row r="415" spans="1:7">
      <c r="A415" s="14"/>
      <c r="C415" s="5" t="s">
        <v>260</v>
      </c>
    </row>
    <row r="416" spans="1:7">
      <c r="A416" s="14"/>
      <c r="C416" s="5" t="s">
        <v>190</v>
      </c>
    </row>
    <row r="417" spans="1:7">
      <c r="A417" s="14"/>
      <c r="D417" s="5" t="s">
        <v>261</v>
      </c>
    </row>
    <row r="418" spans="1:7">
      <c r="A418" s="14"/>
      <c r="C418" s="5" t="s">
        <v>5</v>
      </c>
      <c r="F418" s="14">
        <v>80</v>
      </c>
      <c r="G418" s="5" t="s">
        <v>2</v>
      </c>
    </row>
    <row r="419" spans="1:7">
      <c r="A419" s="14"/>
    </row>
    <row r="420" spans="1:7">
      <c r="A420" s="14" t="s">
        <v>356</v>
      </c>
    </row>
    <row r="421" spans="1:7">
      <c r="A421" s="14"/>
      <c r="B421" s="14" t="s">
        <v>357</v>
      </c>
    </row>
    <row r="422" spans="1:7">
      <c r="A422" s="14"/>
      <c r="C422" s="5" t="s">
        <v>358</v>
      </c>
    </row>
    <row r="423" spans="1:7">
      <c r="A423" s="14"/>
      <c r="C423" s="5" t="s">
        <v>255</v>
      </c>
    </row>
    <row r="424" spans="1:7">
      <c r="A424" s="14"/>
      <c r="D424" s="5" t="s">
        <v>359</v>
      </c>
    </row>
    <row r="425" spans="1:7">
      <c r="A425" s="14"/>
      <c r="C425" s="5" t="s">
        <v>360</v>
      </c>
    </row>
    <row r="426" spans="1:7">
      <c r="A426" s="14"/>
      <c r="F426" s="14">
        <v>36</v>
      </c>
      <c r="G426" s="5" t="s">
        <v>2</v>
      </c>
    </row>
    <row r="427" spans="1:7">
      <c r="A427" s="14"/>
    </row>
    <row r="428" spans="1:7" ht="15.6">
      <c r="A428" s="14"/>
      <c r="C428" s="13"/>
      <c r="E428" s="17" t="s">
        <v>361</v>
      </c>
      <c r="F428" s="26">
        <f>SUM(F374:F427)</f>
        <v>199</v>
      </c>
      <c r="G428" s="13" t="s">
        <v>2</v>
      </c>
    </row>
    <row r="429" spans="1:7" ht="15.6">
      <c r="A429" s="14"/>
      <c r="F429" s="34"/>
    </row>
    <row r="430" spans="1:7">
      <c r="A430" s="13" t="s">
        <v>362</v>
      </c>
    </row>
    <row r="431" spans="1:7">
      <c r="B431" s="14" t="s">
        <v>363</v>
      </c>
    </row>
    <row r="432" spans="1:7">
      <c r="C432" s="5" t="s">
        <v>364</v>
      </c>
    </row>
    <row r="433" spans="1:10">
      <c r="C433" s="5" t="s">
        <v>5</v>
      </c>
      <c r="F433" s="14">
        <v>8</v>
      </c>
      <c r="G433" s="5" t="s">
        <v>2</v>
      </c>
    </row>
    <row r="434" spans="1:10" ht="3.75" customHeight="1"/>
    <row r="435" spans="1:10">
      <c r="A435" s="13" t="s">
        <v>365</v>
      </c>
    </row>
    <row r="436" spans="1:10">
      <c r="B436" s="14" t="s">
        <v>366</v>
      </c>
    </row>
    <row r="437" spans="1:10">
      <c r="C437" s="5" t="s">
        <v>190</v>
      </c>
    </row>
    <row r="438" spans="1:10">
      <c r="D438" s="5" t="s">
        <v>367</v>
      </c>
    </row>
    <row r="439" spans="1:10">
      <c r="C439" s="5" t="s">
        <v>15</v>
      </c>
      <c r="F439" s="14">
        <v>25</v>
      </c>
      <c r="G439" s="5" t="s">
        <v>2</v>
      </c>
    </row>
    <row r="440" spans="1:10" ht="3.75" customHeight="1"/>
    <row r="441" spans="1:10">
      <c r="A441" s="13" t="s">
        <v>368</v>
      </c>
    </row>
    <row r="442" spans="1:10">
      <c r="B442" s="14" t="s">
        <v>369</v>
      </c>
    </row>
    <row r="443" spans="1:10">
      <c r="C443" s="5" t="s">
        <v>370</v>
      </c>
    </row>
    <row r="444" spans="1:10">
      <c r="D444" s="5" t="s">
        <v>20</v>
      </c>
      <c r="G444" s="5" t="s">
        <v>371</v>
      </c>
      <c r="J444" s="5" t="s">
        <v>32</v>
      </c>
    </row>
    <row r="445" spans="1:10">
      <c r="D445" s="5" t="s">
        <v>372</v>
      </c>
      <c r="G445" s="5" t="s">
        <v>202</v>
      </c>
      <c r="J445" s="5" t="s">
        <v>340</v>
      </c>
    </row>
    <row r="446" spans="1:10">
      <c r="D446" s="5" t="s">
        <v>373</v>
      </c>
      <c r="G446" s="5" t="s">
        <v>26</v>
      </c>
      <c r="J446" s="5" t="s">
        <v>374</v>
      </c>
    </row>
    <row r="447" spans="1:10">
      <c r="D447" s="5" t="s">
        <v>92</v>
      </c>
      <c r="G447" s="5" t="s">
        <v>160</v>
      </c>
    </row>
    <row r="448" spans="1:10">
      <c r="D448" s="5" t="s">
        <v>375</v>
      </c>
    </row>
    <row r="449" spans="1:11" s="35" customFormat="1" ht="10.199999999999999">
      <c r="A449" s="22"/>
      <c r="B449" s="22"/>
      <c r="C449" s="35" t="s">
        <v>376</v>
      </c>
      <c r="F449" s="22"/>
    </row>
    <row r="450" spans="1:11">
      <c r="D450" s="15" t="s">
        <v>377</v>
      </c>
      <c r="E450" s="15" t="s">
        <v>378</v>
      </c>
      <c r="G450" s="5" t="s">
        <v>379</v>
      </c>
      <c r="I450" s="14" t="s">
        <v>380</v>
      </c>
    </row>
    <row r="451" spans="1:11">
      <c r="E451" s="15" t="s">
        <v>381</v>
      </c>
      <c r="G451" s="5" t="s">
        <v>382</v>
      </c>
      <c r="J451" s="15" t="s">
        <v>378</v>
      </c>
      <c r="K451" s="5" t="s">
        <v>383</v>
      </c>
    </row>
    <row r="452" spans="1:11">
      <c r="E452" s="15" t="s">
        <v>384</v>
      </c>
      <c r="G452" s="5" t="s">
        <v>385</v>
      </c>
      <c r="J452" s="14"/>
    </row>
    <row r="453" spans="1:11">
      <c r="E453" s="15" t="s">
        <v>386</v>
      </c>
      <c r="G453" s="5" t="s">
        <v>387</v>
      </c>
      <c r="I453" s="36" t="s">
        <v>388</v>
      </c>
      <c r="J453" s="14"/>
    </row>
    <row r="454" spans="1:11">
      <c r="E454" s="15" t="s">
        <v>389</v>
      </c>
      <c r="G454" s="5" t="s">
        <v>390</v>
      </c>
      <c r="J454" s="15" t="s">
        <v>384</v>
      </c>
      <c r="K454" s="5" t="s">
        <v>382</v>
      </c>
    </row>
    <row r="455" spans="1:11">
      <c r="F455" s="14">
        <v>12</v>
      </c>
      <c r="G455" s="5" t="s">
        <v>2</v>
      </c>
    </row>
    <row r="456" spans="1:11">
      <c r="A456" s="13" t="s">
        <v>391</v>
      </c>
    </row>
    <row r="457" spans="1:11">
      <c r="B457" s="14" t="s">
        <v>392</v>
      </c>
    </row>
    <row r="458" spans="1:11" ht="13.8">
      <c r="C458" s="28" t="s">
        <v>243</v>
      </c>
      <c r="D458" s="28"/>
      <c r="E458" s="28"/>
      <c r="F458" s="29"/>
      <c r="G458" s="28" t="s">
        <v>244</v>
      </c>
      <c r="H458" s="28"/>
      <c r="I458" s="28" t="s">
        <v>245</v>
      </c>
      <c r="J458" s="28"/>
      <c r="K458" s="28"/>
    </row>
    <row r="459" spans="1:11">
      <c r="D459" s="5" t="s">
        <v>39</v>
      </c>
      <c r="G459" s="5" t="s">
        <v>32</v>
      </c>
    </row>
    <row r="460" spans="1:11">
      <c r="D460" s="5" t="s">
        <v>45</v>
      </c>
      <c r="G460" s="5" t="s">
        <v>209</v>
      </c>
    </row>
    <row r="461" spans="1:11">
      <c r="D461" s="5" t="s">
        <v>40</v>
      </c>
      <c r="G461" s="5" t="s">
        <v>393</v>
      </c>
    </row>
    <row r="462" spans="1:11">
      <c r="D462" s="5" t="s">
        <v>371</v>
      </c>
      <c r="G462" s="5" t="s">
        <v>394</v>
      </c>
    </row>
    <row r="463" spans="1:11">
      <c r="C463" s="28" t="s">
        <v>248</v>
      </c>
    </row>
    <row r="464" spans="1:11">
      <c r="D464" s="5" t="s">
        <v>24</v>
      </c>
      <c r="G464" s="5" t="s">
        <v>20</v>
      </c>
      <c r="I464" s="5" t="s">
        <v>340</v>
      </c>
    </row>
    <row r="465" spans="1:9">
      <c r="D465" s="5" t="s">
        <v>30</v>
      </c>
      <c r="G465" s="5" t="s">
        <v>26</v>
      </c>
      <c r="I465" s="5" t="s">
        <v>301</v>
      </c>
    </row>
    <row r="466" spans="1:9">
      <c r="F466" s="14">
        <v>14</v>
      </c>
      <c r="G466" s="5" t="s">
        <v>2</v>
      </c>
    </row>
    <row r="467" spans="1:9" ht="5.25" customHeight="1"/>
    <row r="468" spans="1:9">
      <c r="A468" s="13" t="s">
        <v>395</v>
      </c>
    </row>
    <row r="469" spans="1:9">
      <c r="B469" s="14" t="s">
        <v>396</v>
      </c>
    </row>
    <row r="470" spans="1:9">
      <c r="C470" s="5" t="s">
        <v>308</v>
      </c>
    </row>
    <row r="471" spans="1:9">
      <c r="D471" s="5" t="s">
        <v>397</v>
      </c>
    </row>
    <row r="472" spans="1:9">
      <c r="D472" s="5" t="s">
        <v>398</v>
      </c>
    </row>
    <row r="473" spans="1:9">
      <c r="D473" s="5" t="s">
        <v>399</v>
      </c>
    </row>
    <row r="474" spans="1:9">
      <c r="D474" s="5" t="s">
        <v>400</v>
      </c>
      <c r="F474" s="14">
        <v>34</v>
      </c>
      <c r="G474" s="5" t="s">
        <v>2</v>
      </c>
    </row>
    <row r="475" spans="1:9" ht="6" customHeight="1"/>
    <row r="476" spans="1:9">
      <c r="A476" s="13" t="s">
        <v>401</v>
      </c>
    </row>
    <row r="477" spans="1:9">
      <c r="B477" s="14" t="s">
        <v>402</v>
      </c>
    </row>
    <row r="478" spans="1:9">
      <c r="C478" s="5" t="s">
        <v>308</v>
      </c>
    </row>
    <row r="479" spans="1:9">
      <c r="D479" s="5" t="s">
        <v>403</v>
      </c>
    </row>
    <row r="480" spans="1:9">
      <c r="D480" s="5" t="s">
        <v>404</v>
      </c>
    </row>
    <row r="481" spans="1:7">
      <c r="D481" s="5" t="s">
        <v>405</v>
      </c>
    </row>
    <row r="482" spans="1:7">
      <c r="D482" s="5" t="s">
        <v>406</v>
      </c>
    </row>
    <row r="483" spans="1:7">
      <c r="D483" s="5" t="s">
        <v>407</v>
      </c>
    </row>
    <row r="484" spans="1:7">
      <c r="D484" s="5" t="s">
        <v>408</v>
      </c>
    </row>
    <row r="485" spans="1:7">
      <c r="D485" s="5" t="s">
        <v>400</v>
      </c>
      <c r="F485" s="14">
        <v>42</v>
      </c>
      <c r="G485" s="5" t="s">
        <v>2</v>
      </c>
    </row>
    <row r="486" spans="1:7" ht="5.25" customHeight="1"/>
    <row r="487" spans="1:7">
      <c r="A487" s="14" t="s">
        <v>409</v>
      </c>
    </row>
    <row r="488" spans="1:7">
      <c r="A488" s="14"/>
      <c r="B488" s="14" t="s">
        <v>355</v>
      </c>
      <c r="D488" s="33"/>
    </row>
    <row r="489" spans="1:7">
      <c r="A489" s="14"/>
      <c r="C489" s="5" t="s">
        <v>260</v>
      </c>
    </row>
    <row r="490" spans="1:7">
      <c r="A490" s="14"/>
      <c r="C490" s="5" t="s">
        <v>190</v>
      </c>
      <c r="F490" s="14">
        <v>94</v>
      </c>
      <c r="G490" s="5" t="s">
        <v>2</v>
      </c>
    </row>
    <row r="491" spans="1:7">
      <c r="A491" s="14"/>
      <c r="D491" s="5" t="s">
        <v>261</v>
      </c>
    </row>
    <row r="492" spans="1:7" s="38" customFormat="1" ht="10.199999999999999">
      <c r="A492" s="37"/>
      <c r="B492" s="37"/>
      <c r="C492" s="38" t="s">
        <v>5</v>
      </c>
      <c r="F492" s="37"/>
    </row>
    <row r="493" spans="1:7" ht="6.75" customHeight="1"/>
    <row r="494" spans="1:7" ht="15.6">
      <c r="C494" s="13"/>
      <c r="D494" s="13"/>
      <c r="E494" s="17" t="s">
        <v>410</v>
      </c>
      <c r="F494" s="26">
        <f>SUM(F431:F493)</f>
        <v>229</v>
      </c>
      <c r="G494" s="13" t="s">
        <v>2</v>
      </c>
    </row>
    <row r="495" spans="1:7">
      <c r="A495" s="13" t="s">
        <v>411</v>
      </c>
    </row>
    <row r="496" spans="1:7">
      <c r="B496" s="14" t="s">
        <v>412</v>
      </c>
    </row>
    <row r="497" spans="1:10">
      <c r="C497" s="5" t="s">
        <v>413</v>
      </c>
    </row>
    <row r="498" spans="1:10">
      <c r="C498" s="5" t="s">
        <v>414</v>
      </c>
    </row>
    <row r="499" spans="1:10">
      <c r="C499" s="5" t="s">
        <v>255</v>
      </c>
    </row>
    <row r="500" spans="1:10">
      <c r="D500" s="5" t="s">
        <v>415</v>
      </c>
    </row>
    <row r="501" spans="1:10">
      <c r="C501" s="5" t="s">
        <v>416</v>
      </c>
    </row>
    <row r="502" spans="1:10">
      <c r="C502" s="5" t="s">
        <v>5</v>
      </c>
    </row>
    <row r="503" spans="1:10">
      <c r="F503" s="14">
        <v>47</v>
      </c>
      <c r="G503" s="5" t="s">
        <v>2</v>
      </c>
    </row>
    <row r="505" spans="1:10">
      <c r="A505" s="13" t="s">
        <v>417</v>
      </c>
    </row>
    <row r="506" spans="1:10">
      <c r="B506" s="14" t="s">
        <v>418</v>
      </c>
    </row>
    <row r="507" spans="1:10">
      <c r="C507" s="5" t="s">
        <v>419</v>
      </c>
    </row>
    <row r="508" spans="1:10">
      <c r="C508" s="5" t="s">
        <v>370</v>
      </c>
    </row>
    <row r="509" spans="1:10">
      <c r="D509" s="5" t="s">
        <v>20</v>
      </c>
      <c r="G509" s="5" t="s">
        <v>371</v>
      </c>
      <c r="J509" s="5" t="s">
        <v>32</v>
      </c>
    </row>
    <row r="510" spans="1:10">
      <c r="D510" s="5" t="s">
        <v>372</v>
      </c>
      <c r="G510" s="5" t="s">
        <v>202</v>
      </c>
      <c r="J510" s="5" t="s">
        <v>340</v>
      </c>
    </row>
    <row r="511" spans="1:10">
      <c r="D511" s="5" t="s">
        <v>373</v>
      </c>
      <c r="G511" s="5" t="s">
        <v>42</v>
      </c>
      <c r="J511" s="5" t="s">
        <v>374</v>
      </c>
    </row>
    <row r="512" spans="1:10">
      <c r="D512" s="5" t="s">
        <v>420</v>
      </c>
      <c r="G512" s="5" t="s">
        <v>421</v>
      </c>
    </row>
    <row r="513" spans="1:7">
      <c r="D513" s="5" t="s">
        <v>422</v>
      </c>
    </row>
    <row r="514" spans="1:7">
      <c r="F514" s="14">
        <v>15</v>
      </c>
      <c r="G514" s="5" t="s">
        <v>2</v>
      </c>
    </row>
    <row r="516" spans="1:7">
      <c r="A516" s="13" t="s">
        <v>423</v>
      </c>
    </row>
    <row r="517" spans="1:7">
      <c r="B517" s="14" t="s">
        <v>424</v>
      </c>
    </row>
    <row r="518" spans="1:7">
      <c r="C518" s="5" t="s">
        <v>425</v>
      </c>
    </row>
    <row r="519" spans="1:7">
      <c r="C519" s="5" t="s">
        <v>426</v>
      </c>
      <c r="F519" s="14">
        <v>400</v>
      </c>
      <c r="G519" s="5" t="s">
        <v>2</v>
      </c>
    </row>
    <row r="520" spans="1:7">
      <c r="D520" s="5" t="s">
        <v>427</v>
      </c>
    </row>
    <row r="521" spans="1:7">
      <c r="D521" s="5" t="s">
        <v>428</v>
      </c>
    </row>
    <row r="522" spans="1:7">
      <c r="C522" s="5" t="s">
        <v>429</v>
      </c>
    </row>
    <row r="523" spans="1:7">
      <c r="D523" s="5" t="s">
        <v>430</v>
      </c>
    </row>
    <row r="524" spans="1:7">
      <c r="D524" s="5" t="s">
        <v>431</v>
      </c>
      <c r="F524" s="14">
        <v>500</v>
      </c>
      <c r="G524" s="5" t="s">
        <v>2</v>
      </c>
    </row>
    <row r="526" spans="1:7">
      <c r="A526" s="13" t="s">
        <v>432</v>
      </c>
    </row>
    <row r="527" spans="1:7">
      <c r="B527" s="14" t="s">
        <v>433</v>
      </c>
    </row>
    <row r="528" spans="1:7">
      <c r="C528" s="5" t="s">
        <v>434</v>
      </c>
    </row>
    <row r="529" spans="1:8">
      <c r="D529" s="16" t="s">
        <v>435</v>
      </c>
      <c r="G529" s="16" t="s">
        <v>436</v>
      </c>
    </row>
    <row r="530" spans="1:8" ht="13.8">
      <c r="C530" s="28" t="s">
        <v>243</v>
      </c>
      <c r="D530" s="28"/>
      <c r="E530" s="28"/>
      <c r="F530" s="29"/>
      <c r="G530" s="28" t="s">
        <v>244</v>
      </c>
    </row>
    <row r="531" spans="1:8">
      <c r="D531" s="5" t="s">
        <v>40</v>
      </c>
      <c r="E531" s="5" t="s">
        <v>162</v>
      </c>
      <c r="G531" s="5" t="s">
        <v>32</v>
      </c>
      <c r="H531" s="5" t="s">
        <v>437</v>
      </c>
    </row>
    <row r="532" spans="1:8">
      <c r="D532" s="5" t="s">
        <v>438</v>
      </c>
      <c r="G532" s="5" t="s">
        <v>209</v>
      </c>
    </row>
    <row r="533" spans="1:8">
      <c r="D533" s="5" t="s">
        <v>298</v>
      </c>
      <c r="G533" s="5" t="s">
        <v>41</v>
      </c>
    </row>
    <row r="534" spans="1:8">
      <c r="D534" s="5" t="s">
        <v>439</v>
      </c>
      <c r="G534" s="5" t="s">
        <v>127</v>
      </c>
    </row>
    <row r="535" spans="1:8">
      <c r="C535" s="28" t="s">
        <v>248</v>
      </c>
    </row>
    <row r="536" spans="1:8">
      <c r="D536" s="5" t="s">
        <v>24</v>
      </c>
      <c r="E536" s="5" t="s">
        <v>84</v>
      </c>
      <c r="G536" s="5" t="s">
        <v>301</v>
      </c>
      <c r="H536" s="5" t="s">
        <v>96</v>
      </c>
    </row>
    <row r="537" spans="1:8">
      <c r="D537" s="5" t="s">
        <v>30</v>
      </c>
      <c r="G537" s="5" t="s">
        <v>340</v>
      </c>
    </row>
    <row r="538" spans="1:8">
      <c r="F538" s="14">
        <v>12</v>
      </c>
      <c r="G538" s="5" t="s">
        <v>2</v>
      </c>
    </row>
    <row r="540" spans="1:8">
      <c r="A540" s="13" t="s">
        <v>440</v>
      </c>
    </row>
    <row r="541" spans="1:8">
      <c r="B541" s="14" t="s">
        <v>441</v>
      </c>
    </row>
    <row r="542" spans="1:8">
      <c r="C542" s="5" t="s">
        <v>442</v>
      </c>
    </row>
    <row r="543" spans="1:8">
      <c r="D543" s="5" t="s">
        <v>443</v>
      </c>
    </row>
    <row r="544" spans="1:8">
      <c r="D544" s="7" t="s">
        <v>444</v>
      </c>
      <c r="E544" s="5" t="s">
        <v>445</v>
      </c>
    </row>
    <row r="545" spans="1:7">
      <c r="D545" s="7" t="s">
        <v>446</v>
      </c>
      <c r="E545" s="5" t="s">
        <v>447</v>
      </c>
    </row>
    <row r="546" spans="1:7">
      <c r="D546" s="7" t="s">
        <v>448</v>
      </c>
      <c r="E546" s="5" t="s">
        <v>449</v>
      </c>
    </row>
    <row r="547" spans="1:7">
      <c r="D547" s="7" t="s">
        <v>450</v>
      </c>
      <c r="E547" s="5" t="s">
        <v>451</v>
      </c>
    </row>
    <row r="548" spans="1:7">
      <c r="D548" s="7" t="s">
        <v>452</v>
      </c>
      <c r="E548" s="5" t="s">
        <v>453</v>
      </c>
    </row>
    <row r="549" spans="1:7">
      <c r="D549" s="7" t="s">
        <v>454</v>
      </c>
      <c r="E549" s="5" t="s">
        <v>455</v>
      </c>
    </row>
    <row r="550" spans="1:7">
      <c r="D550" s="7" t="s">
        <v>456</v>
      </c>
      <c r="E550" s="5" t="s">
        <v>457</v>
      </c>
    </row>
    <row r="551" spans="1:7">
      <c r="F551" s="14">
        <v>85</v>
      </c>
      <c r="G551" s="5" t="s">
        <v>2</v>
      </c>
    </row>
    <row r="553" spans="1:7">
      <c r="A553" s="13" t="s">
        <v>458</v>
      </c>
    </row>
    <row r="554" spans="1:7">
      <c r="B554" s="14" t="s">
        <v>459</v>
      </c>
    </row>
    <row r="555" spans="1:7">
      <c r="C555" s="5" t="s">
        <v>460</v>
      </c>
    </row>
    <row r="556" spans="1:7">
      <c r="D556" s="7" t="s">
        <v>318</v>
      </c>
      <c r="E556" s="5" t="s">
        <v>461</v>
      </c>
    </row>
    <row r="557" spans="1:7">
      <c r="D557" s="7" t="s">
        <v>462</v>
      </c>
      <c r="E557" s="5" t="s">
        <v>463</v>
      </c>
    </row>
    <row r="558" spans="1:7">
      <c r="C558" s="5" t="s">
        <v>464</v>
      </c>
    </row>
    <row r="559" spans="1:7">
      <c r="D559" s="7" t="s">
        <v>465</v>
      </c>
      <c r="E559" s="5" t="s">
        <v>466</v>
      </c>
    </row>
    <row r="560" spans="1:7">
      <c r="D560" s="7" t="s">
        <v>467</v>
      </c>
      <c r="E560" s="5" t="s">
        <v>468</v>
      </c>
    </row>
    <row r="561" spans="1:7">
      <c r="C561" s="5" t="s">
        <v>469</v>
      </c>
    </row>
    <row r="562" spans="1:7">
      <c r="D562" s="7" t="s">
        <v>470</v>
      </c>
      <c r="E562" s="5" t="s">
        <v>471</v>
      </c>
    </row>
    <row r="563" spans="1:7">
      <c r="D563" s="5" t="s">
        <v>472</v>
      </c>
    </row>
    <row r="564" spans="1:7">
      <c r="D564" s="7" t="s">
        <v>318</v>
      </c>
      <c r="E564" s="5" t="s">
        <v>473</v>
      </c>
    </row>
    <row r="565" spans="1:7">
      <c r="F565" s="14">
        <v>42</v>
      </c>
      <c r="G565" s="5" t="s">
        <v>2</v>
      </c>
    </row>
    <row r="567" spans="1:7">
      <c r="A567" s="13" t="s">
        <v>474</v>
      </c>
    </row>
    <row r="568" spans="1:7">
      <c r="B568" s="14" t="s">
        <v>475</v>
      </c>
    </row>
    <row r="569" spans="1:7">
      <c r="C569" s="5" t="s">
        <v>476</v>
      </c>
    </row>
    <row r="570" spans="1:7">
      <c r="C570" s="5" t="s">
        <v>477</v>
      </c>
    </row>
    <row r="571" spans="1:7">
      <c r="C571" s="5" t="s">
        <v>478</v>
      </c>
    </row>
    <row r="572" spans="1:7">
      <c r="C572" s="5" t="s">
        <v>479</v>
      </c>
    </row>
    <row r="573" spans="1:7">
      <c r="C573" s="5" t="s">
        <v>480</v>
      </c>
    </row>
    <row r="574" spans="1:7">
      <c r="F574" s="14">
        <v>33</v>
      </c>
      <c r="G574" s="5" t="s">
        <v>2</v>
      </c>
    </row>
    <row r="575" spans="1:7">
      <c r="A575" s="13" t="s">
        <v>481</v>
      </c>
    </row>
    <row r="576" spans="1:7">
      <c r="B576" s="14" t="s">
        <v>355</v>
      </c>
      <c r="D576" s="33"/>
    </row>
    <row r="577" spans="1:7">
      <c r="C577" s="5" t="s">
        <v>260</v>
      </c>
    </row>
    <row r="578" spans="1:7">
      <c r="C578" s="5" t="s">
        <v>482</v>
      </c>
    </row>
    <row r="579" spans="1:7">
      <c r="D579" s="5" t="s">
        <v>483</v>
      </c>
    </row>
    <row r="580" spans="1:7">
      <c r="C580" s="5" t="s">
        <v>5</v>
      </c>
    </row>
    <row r="581" spans="1:7">
      <c r="F581" s="14">
        <v>64</v>
      </c>
      <c r="G581" s="5" t="s">
        <v>2</v>
      </c>
    </row>
    <row r="583" spans="1:7">
      <c r="A583" s="13" t="s">
        <v>484</v>
      </c>
    </row>
    <row r="584" spans="1:7">
      <c r="B584" s="14" t="s">
        <v>485</v>
      </c>
    </row>
    <row r="585" spans="1:7">
      <c r="C585" s="5" t="s">
        <v>486</v>
      </c>
    </row>
    <row r="586" spans="1:7">
      <c r="C586" s="5" t="s">
        <v>487</v>
      </c>
    </row>
    <row r="587" spans="1:7">
      <c r="D587" s="5" t="s">
        <v>488</v>
      </c>
    </row>
    <row r="588" spans="1:7">
      <c r="F588" s="14">
        <v>5</v>
      </c>
      <c r="G588" s="5" t="s">
        <v>2</v>
      </c>
    </row>
    <row r="590" spans="1:7">
      <c r="D590" s="13"/>
      <c r="E590" s="17" t="s">
        <v>489</v>
      </c>
      <c r="F590" s="18">
        <f>SUM(F495:F589)</f>
        <v>1203</v>
      </c>
      <c r="G590" s="13" t="s">
        <v>2</v>
      </c>
    </row>
    <row r="591" spans="1:7" ht="3.75" customHeight="1"/>
    <row r="592" spans="1:7">
      <c r="A592" s="13" t="s">
        <v>490</v>
      </c>
    </row>
    <row r="593" spans="1:7">
      <c r="B593" s="14" t="s">
        <v>117</v>
      </c>
      <c r="F593" s="14">
        <v>26</v>
      </c>
      <c r="G593" s="5" t="s">
        <v>2</v>
      </c>
    </row>
    <row r="594" spans="1:7">
      <c r="C594" s="5" t="s">
        <v>491</v>
      </c>
    </row>
    <row r="595" spans="1:7">
      <c r="C595" s="5" t="s">
        <v>492</v>
      </c>
    </row>
    <row r="596" spans="1:7">
      <c r="C596" s="5" t="s">
        <v>5</v>
      </c>
    </row>
    <row r="597" spans="1:7" ht="6" customHeight="1"/>
    <row r="598" spans="1:7">
      <c r="A598" s="13" t="s">
        <v>493</v>
      </c>
    </row>
    <row r="599" spans="1:7">
      <c r="B599" s="14" t="s">
        <v>494</v>
      </c>
      <c r="F599" s="14">
        <v>71</v>
      </c>
      <c r="G599" s="5" t="s">
        <v>2</v>
      </c>
    </row>
    <row r="600" spans="1:7">
      <c r="C600" s="5" t="s">
        <v>412</v>
      </c>
    </row>
    <row r="601" spans="1:7">
      <c r="C601" s="5" t="s">
        <v>331</v>
      </c>
    </row>
    <row r="602" spans="1:7">
      <c r="C602" s="5" t="s">
        <v>495</v>
      </c>
    </row>
    <row r="603" spans="1:7">
      <c r="D603" s="5" t="s">
        <v>496</v>
      </c>
    </row>
    <row r="604" spans="1:7">
      <c r="D604" s="5" t="s">
        <v>497</v>
      </c>
    </row>
    <row r="605" spans="1:7" ht="4.5" customHeight="1"/>
    <row r="606" spans="1:7">
      <c r="A606" s="13" t="s">
        <v>498</v>
      </c>
    </row>
    <row r="607" spans="1:7">
      <c r="B607" s="14" t="s">
        <v>499</v>
      </c>
    </row>
    <row r="608" spans="1:7">
      <c r="C608" s="5" t="s">
        <v>500</v>
      </c>
    </row>
    <row r="609" spans="1:10">
      <c r="D609" s="5" t="s">
        <v>501</v>
      </c>
    </row>
    <row r="610" spans="1:10">
      <c r="D610" s="5" t="s">
        <v>502</v>
      </c>
    </row>
    <row r="611" spans="1:10">
      <c r="D611" s="5" t="s">
        <v>503</v>
      </c>
    </row>
    <row r="612" spans="1:10">
      <c r="D612" s="5" t="s">
        <v>504</v>
      </c>
    </row>
    <row r="613" spans="1:10">
      <c r="D613" s="5" t="s">
        <v>20</v>
      </c>
      <c r="G613" s="5" t="s">
        <v>371</v>
      </c>
      <c r="J613" s="5" t="s">
        <v>32</v>
      </c>
    </row>
    <row r="614" spans="1:10">
      <c r="D614" s="5" t="s">
        <v>372</v>
      </c>
      <c r="G614" s="5" t="s">
        <v>202</v>
      </c>
      <c r="J614" s="5" t="s">
        <v>505</v>
      </c>
    </row>
    <row r="615" spans="1:10">
      <c r="D615" s="5" t="s">
        <v>40</v>
      </c>
      <c r="G615" s="5" t="s">
        <v>42</v>
      </c>
      <c r="J615" s="5" t="s">
        <v>209</v>
      </c>
    </row>
    <row r="616" spans="1:10">
      <c r="D616" s="5" t="s">
        <v>506</v>
      </c>
      <c r="G616" s="5" t="s">
        <v>421</v>
      </c>
      <c r="J616" s="5" t="s">
        <v>507</v>
      </c>
    </row>
    <row r="617" spans="1:10">
      <c r="F617" s="14">
        <v>13</v>
      </c>
      <c r="G617" s="5" t="s">
        <v>2</v>
      </c>
      <c r="J617" s="5" t="s">
        <v>422</v>
      </c>
    </row>
    <row r="618" spans="1:10" ht="4.5" customHeight="1">
      <c r="A618" s="5"/>
      <c r="B618" s="5"/>
      <c r="F618" s="5"/>
    </row>
    <row r="619" spans="1:10">
      <c r="A619" s="13" t="s">
        <v>508</v>
      </c>
    </row>
    <row r="620" spans="1:10">
      <c r="B620" s="14" t="s">
        <v>509</v>
      </c>
      <c r="F620" s="14">
        <v>12</v>
      </c>
      <c r="G620" s="5" t="s">
        <v>2</v>
      </c>
    </row>
    <row r="621" spans="1:10">
      <c r="C621" s="5" t="s">
        <v>434</v>
      </c>
    </row>
    <row r="622" spans="1:10" ht="13.8">
      <c r="C622" s="28" t="s">
        <v>243</v>
      </c>
      <c r="D622" s="28"/>
      <c r="E622" s="28"/>
      <c r="F622" s="29"/>
      <c r="G622" s="28" t="s">
        <v>244</v>
      </c>
    </row>
    <row r="623" spans="1:10">
      <c r="D623" s="5" t="s">
        <v>40</v>
      </c>
      <c r="G623" s="5" t="s">
        <v>32</v>
      </c>
    </row>
    <row r="624" spans="1:10">
      <c r="D624" s="5" t="s">
        <v>438</v>
      </c>
      <c r="G624" s="5" t="s">
        <v>209</v>
      </c>
    </row>
    <row r="625" spans="1:7">
      <c r="D625" s="5" t="s">
        <v>298</v>
      </c>
      <c r="G625" s="5" t="s">
        <v>41</v>
      </c>
    </row>
    <row r="626" spans="1:7">
      <c r="D626" s="5" t="s">
        <v>371</v>
      </c>
      <c r="G626" s="5" t="s">
        <v>439</v>
      </c>
    </row>
    <row r="627" spans="1:7">
      <c r="C627" s="28" t="s">
        <v>248</v>
      </c>
    </row>
    <row r="628" spans="1:7">
      <c r="D628" s="5" t="s">
        <v>24</v>
      </c>
      <c r="G628" s="5" t="s">
        <v>301</v>
      </c>
    </row>
    <row r="629" spans="1:7">
      <c r="D629" s="5" t="s">
        <v>30</v>
      </c>
      <c r="G629" s="5" t="s">
        <v>340</v>
      </c>
    </row>
    <row r="630" spans="1:7" ht="4.5" customHeight="1"/>
    <row r="631" spans="1:7">
      <c r="A631" s="13" t="s">
        <v>510</v>
      </c>
    </row>
    <row r="632" spans="1:7">
      <c r="B632" s="14" t="s">
        <v>511</v>
      </c>
    </row>
    <row r="633" spans="1:7">
      <c r="C633" s="5" t="s">
        <v>512</v>
      </c>
      <c r="F633" s="14">
        <v>4</v>
      </c>
      <c r="G633" s="5" t="s">
        <v>2</v>
      </c>
    </row>
    <row r="634" spans="1:7">
      <c r="D634" s="5" t="s">
        <v>513</v>
      </c>
    </row>
    <row r="635" spans="1:7" ht="6" customHeight="1"/>
    <row r="636" spans="1:7">
      <c r="A636" s="13" t="s">
        <v>514</v>
      </c>
    </row>
    <row r="637" spans="1:7">
      <c r="B637" s="14" t="s">
        <v>515</v>
      </c>
      <c r="F637" s="14">
        <v>34</v>
      </c>
      <c r="G637" s="5" t="s">
        <v>2</v>
      </c>
    </row>
    <row r="638" spans="1:7">
      <c r="C638" s="5" t="s">
        <v>516</v>
      </c>
    </row>
    <row r="639" spans="1:7">
      <c r="C639" s="5" t="s">
        <v>517</v>
      </c>
    </row>
    <row r="640" spans="1:7">
      <c r="C640" s="5" t="s">
        <v>518</v>
      </c>
    </row>
    <row r="641" spans="1:7">
      <c r="D641" s="5" t="s">
        <v>519</v>
      </c>
    </row>
    <row r="642" spans="1:7">
      <c r="C642" s="5" t="s">
        <v>520</v>
      </c>
    </row>
    <row r="643" spans="1:7" ht="4.5" customHeight="1"/>
    <row r="644" spans="1:7">
      <c r="A644" s="13" t="s">
        <v>521</v>
      </c>
    </row>
    <row r="645" spans="1:7">
      <c r="B645" s="14" t="s">
        <v>355</v>
      </c>
      <c r="D645" s="33"/>
    </row>
    <row r="646" spans="1:7">
      <c r="C646" s="5" t="s">
        <v>260</v>
      </c>
    </row>
    <row r="647" spans="1:7">
      <c r="C647" s="5" t="s">
        <v>482</v>
      </c>
    </row>
    <row r="648" spans="1:7">
      <c r="D648" s="5" t="s">
        <v>483</v>
      </c>
    </row>
    <row r="649" spans="1:7">
      <c r="C649" s="5" t="s">
        <v>5</v>
      </c>
      <c r="F649" s="14">
        <v>63</v>
      </c>
      <c r="G649" s="5" t="s">
        <v>2</v>
      </c>
    </row>
    <row r="650" spans="1:7" ht="4.5" customHeight="1"/>
    <row r="651" spans="1:7">
      <c r="A651" s="13" t="s">
        <v>522</v>
      </c>
    </row>
    <row r="652" spans="1:7">
      <c r="B652" s="14" t="s">
        <v>523</v>
      </c>
      <c r="F652" s="14">
        <v>30</v>
      </c>
      <c r="G652" s="5" t="s">
        <v>2</v>
      </c>
    </row>
    <row r="653" spans="1:7">
      <c r="C653" s="5" t="s">
        <v>524</v>
      </c>
    </row>
    <row r="654" spans="1:7">
      <c r="C654" s="5" t="s">
        <v>525</v>
      </c>
    </row>
    <row r="655" spans="1:7" ht="6" customHeight="1"/>
    <row r="656" spans="1:7">
      <c r="D656" s="13"/>
      <c r="E656" s="17" t="s">
        <v>526</v>
      </c>
      <c r="F656" s="18">
        <f>SUM(F592:F654)</f>
        <v>253</v>
      </c>
    </row>
    <row r="657" spans="1:7">
      <c r="A657" s="13" t="s">
        <v>527</v>
      </c>
    </row>
    <row r="658" spans="1:7">
      <c r="B658" s="14" t="s">
        <v>528</v>
      </c>
    </row>
    <row r="659" spans="1:7">
      <c r="C659" s="5" t="s">
        <v>529</v>
      </c>
    </row>
    <row r="660" spans="1:7">
      <c r="C660" s="5" t="s">
        <v>478</v>
      </c>
    </row>
    <row r="661" spans="1:7">
      <c r="C661" s="5" t="s">
        <v>530</v>
      </c>
    </row>
    <row r="662" spans="1:7">
      <c r="C662" s="5" t="s">
        <v>480</v>
      </c>
    </row>
    <row r="663" spans="1:7">
      <c r="F663" s="14">
        <v>76</v>
      </c>
      <c r="G663" s="5" t="s">
        <v>2</v>
      </c>
    </row>
    <row r="665" spans="1:7">
      <c r="A665" s="13" t="s">
        <v>531</v>
      </c>
    </row>
    <row r="666" spans="1:7">
      <c r="B666" s="14" t="s">
        <v>494</v>
      </c>
    </row>
    <row r="667" spans="1:7">
      <c r="C667" s="5" t="s">
        <v>532</v>
      </c>
    </row>
    <row r="668" spans="1:7">
      <c r="C668" s="5" t="s">
        <v>533</v>
      </c>
    </row>
    <row r="669" spans="1:7">
      <c r="C669" s="5" t="s">
        <v>534</v>
      </c>
    </row>
    <row r="670" spans="1:7">
      <c r="C670" s="5" t="s">
        <v>535</v>
      </c>
      <c r="F670" s="14">
        <v>62</v>
      </c>
      <c r="G670" s="5" t="s">
        <v>2</v>
      </c>
    </row>
    <row r="672" spans="1:7">
      <c r="A672" s="13" t="s">
        <v>536</v>
      </c>
    </row>
    <row r="673" spans="1:7">
      <c r="B673" s="14" t="s">
        <v>537</v>
      </c>
    </row>
    <row r="674" spans="1:7">
      <c r="C674" s="5" t="s">
        <v>538</v>
      </c>
    </row>
    <row r="675" spans="1:7">
      <c r="C675" s="5" t="s">
        <v>539</v>
      </c>
    </row>
    <row r="676" spans="1:7">
      <c r="C676" s="5" t="s">
        <v>540</v>
      </c>
    </row>
    <row r="677" spans="1:7">
      <c r="F677" s="14">
        <v>84</v>
      </c>
      <c r="G677" s="5" t="s">
        <v>2</v>
      </c>
    </row>
    <row r="679" spans="1:7">
      <c r="A679" s="13" t="s">
        <v>541</v>
      </c>
    </row>
    <row r="680" spans="1:7">
      <c r="B680" s="14" t="s">
        <v>542</v>
      </c>
    </row>
    <row r="681" spans="1:7">
      <c r="C681" s="5" t="s">
        <v>543</v>
      </c>
    </row>
    <row r="682" spans="1:7">
      <c r="D682" s="5" t="s">
        <v>544</v>
      </c>
    </row>
    <row r="684" spans="1:7">
      <c r="C684" s="5" t="s">
        <v>545</v>
      </c>
    </row>
    <row r="685" spans="1:7">
      <c r="D685" s="7" t="s">
        <v>546</v>
      </c>
      <c r="E685" s="5" t="s">
        <v>32</v>
      </c>
    </row>
    <row r="686" spans="1:7">
      <c r="D686" s="7"/>
      <c r="E686" s="5" t="s">
        <v>209</v>
      </c>
    </row>
    <row r="687" spans="1:7">
      <c r="D687" s="7"/>
      <c r="E687" s="5" t="s">
        <v>547</v>
      </c>
    </row>
    <row r="688" spans="1:7">
      <c r="D688" s="7"/>
      <c r="E688" s="5" t="s">
        <v>505</v>
      </c>
    </row>
    <row r="689" spans="1:7">
      <c r="D689" s="7"/>
    </row>
    <row r="690" spans="1:7">
      <c r="D690" s="7" t="s">
        <v>548</v>
      </c>
      <c r="E690" s="5" t="s">
        <v>40</v>
      </c>
    </row>
    <row r="691" spans="1:7">
      <c r="D691" s="7"/>
      <c r="E691" s="5" t="s">
        <v>371</v>
      </c>
    </row>
    <row r="692" spans="1:7">
      <c r="D692" s="7"/>
      <c r="E692" s="5" t="s">
        <v>42</v>
      </c>
    </row>
    <row r="693" spans="1:7">
      <c r="E693" s="5" t="s">
        <v>372</v>
      </c>
    </row>
    <row r="695" spans="1:7">
      <c r="D695" s="7" t="s">
        <v>549</v>
      </c>
      <c r="E695" s="5" t="s">
        <v>20</v>
      </c>
    </row>
    <row r="696" spans="1:7">
      <c r="E696" s="5" t="s">
        <v>550</v>
      </c>
    </row>
    <row r="697" spans="1:7">
      <c r="E697" s="5" t="s">
        <v>421</v>
      </c>
    </row>
    <row r="698" spans="1:7">
      <c r="F698" s="14">
        <v>11</v>
      </c>
      <c r="G698" s="5" t="s">
        <v>2</v>
      </c>
    </row>
    <row r="700" spans="1:7">
      <c r="A700" s="13" t="s">
        <v>551</v>
      </c>
    </row>
    <row r="701" spans="1:7">
      <c r="B701" s="14" t="s">
        <v>552</v>
      </c>
    </row>
    <row r="702" spans="1:7">
      <c r="D702" s="5" t="s">
        <v>434</v>
      </c>
    </row>
    <row r="703" spans="1:7" ht="13.8">
      <c r="C703" s="28" t="s">
        <v>243</v>
      </c>
      <c r="D703" s="28"/>
      <c r="E703" s="28"/>
      <c r="F703" s="29"/>
      <c r="G703" s="28" t="s">
        <v>244</v>
      </c>
    </row>
    <row r="704" spans="1:7">
      <c r="D704" s="5" t="s">
        <v>40</v>
      </c>
      <c r="G704" s="5" t="s">
        <v>32</v>
      </c>
    </row>
    <row r="705" spans="1:7">
      <c r="D705" s="5" t="s">
        <v>438</v>
      </c>
      <c r="G705" s="5" t="s">
        <v>209</v>
      </c>
    </row>
    <row r="706" spans="1:7">
      <c r="D706" s="5" t="s">
        <v>298</v>
      </c>
      <c r="G706" s="5" t="s">
        <v>505</v>
      </c>
    </row>
    <row r="707" spans="1:7">
      <c r="D707" s="5" t="s">
        <v>371</v>
      </c>
      <c r="G707" s="5" t="s">
        <v>439</v>
      </c>
    </row>
    <row r="708" spans="1:7">
      <c r="C708" s="28" t="s">
        <v>248</v>
      </c>
    </row>
    <row r="709" spans="1:7">
      <c r="D709" s="5" t="s">
        <v>24</v>
      </c>
      <c r="G709" s="5" t="s">
        <v>301</v>
      </c>
    </row>
    <row r="710" spans="1:7">
      <c r="D710" s="5" t="s">
        <v>30</v>
      </c>
      <c r="G710" s="5" t="s">
        <v>553</v>
      </c>
    </row>
    <row r="711" spans="1:7">
      <c r="F711" s="14">
        <v>12</v>
      </c>
      <c r="G711" s="5" t="s">
        <v>2</v>
      </c>
    </row>
    <row r="718" spans="1:7">
      <c r="A718" s="13" t="s">
        <v>554</v>
      </c>
    </row>
    <row r="719" spans="1:7">
      <c r="B719" s="14" t="s">
        <v>555</v>
      </c>
    </row>
    <row r="720" spans="1:7">
      <c r="D720" s="7" t="s">
        <v>168</v>
      </c>
      <c r="E720" s="5" t="s">
        <v>556</v>
      </c>
    </row>
    <row r="721" spans="1:7">
      <c r="D721" s="7" t="s">
        <v>170</v>
      </c>
    </row>
    <row r="722" spans="1:7">
      <c r="D722" s="7" t="s">
        <v>557</v>
      </c>
    </row>
    <row r="723" spans="1:7">
      <c r="D723" s="7" t="s">
        <v>558</v>
      </c>
    </row>
    <row r="724" spans="1:7">
      <c r="D724" s="7" t="s">
        <v>559</v>
      </c>
      <c r="E724" s="5" t="s">
        <v>560</v>
      </c>
    </row>
    <row r="725" spans="1:7">
      <c r="C725" s="5" t="s">
        <v>561</v>
      </c>
    </row>
    <row r="726" spans="1:7">
      <c r="F726" s="14">
        <v>12</v>
      </c>
      <c r="G726" s="5" t="s">
        <v>2</v>
      </c>
    </row>
    <row r="728" spans="1:7">
      <c r="A728" s="13" t="s">
        <v>562</v>
      </c>
    </row>
    <row r="729" spans="1:7">
      <c r="B729" s="14" t="s">
        <v>563</v>
      </c>
    </row>
    <row r="730" spans="1:7">
      <c r="C730" s="5" t="s">
        <v>5</v>
      </c>
    </row>
    <row r="731" spans="1:7">
      <c r="D731" s="5" t="s">
        <v>564</v>
      </c>
    </row>
    <row r="732" spans="1:7">
      <c r="D732" s="5" t="s">
        <v>565</v>
      </c>
    </row>
    <row r="733" spans="1:7">
      <c r="D733" s="7" t="s">
        <v>566</v>
      </c>
    </row>
    <row r="734" spans="1:7">
      <c r="D734" s="5" t="s">
        <v>567</v>
      </c>
    </row>
    <row r="735" spans="1:7">
      <c r="F735" s="14">
        <v>56</v>
      </c>
      <c r="G735" s="5" t="s">
        <v>2</v>
      </c>
    </row>
    <row r="737" spans="1:7">
      <c r="A737" s="13" t="s">
        <v>568</v>
      </c>
    </row>
    <row r="738" spans="1:7">
      <c r="B738" s="14" t="s">
        <v>111</v>
      </c>
    </row>
    <row r="739" spans="1:7">
      <c r="C739" s="14" t="s">
        <v>355</v>
      </c>
      <c r="E739" s="33"/>
      <c r="F739" s="5"/>
      <c r="G739" s="14"/>
    </row>
    <row r="740" spans="1:7">
      <c r="C740" s="14"/>
      <c r="D740" s="5" t="s">
        <v>260</v>
      </c>
      <c r="F740" s="5"/>
      <c r="G740" s="14"/>
    </row>
    <row r="741" spans="1:7">
      <c r="C741" s="14"/>
      <c r="D741" s="5" t="s">
        <v>482</v>
      </c>
      <c r="F741" s="5"/>
      <c r="G741" s="14"/>
    </row>
    <row r="742" spans="1:7">
      <c r="C742" s="14"/>
      <c r="E742" s="5" t="s">
        <v>483</v>
      </c>
      <c r="F742" s="5"/>
      <c r="G742" s="14"/>
    </row>
    <row r="743" spans="1:7">
      <c r="C743" s="14"/>
      <c r="D743" s="5" t="s">
        <v>5</v>
      </c>
      <c r="F743" s="5"/>
      <c r="G743" s="14"/>
    </row>
    <row r="744" spans="1:7">
      <c r="C744" s="14"/>
      <c r="F744" s="13">
        <v>66</v>
      </c>
      <c r="G744" s="39" t="s">
        <v>2</v>
      </c>
    </row>
    <row r="746" spans="1:7">
      <c r="A746" s="13" t="s">
        <v>569</v>
      </c>
    </row>
    <row r="747" spans="1:7">
      <c r="B747" s="14" t="s">
        <v>523</v>
      </c>
    </row>
    <row r="748" spans="1:7">
      <c r="C748" s="5" t="s">
        <v>570</v>
      </c>
    </row>
    <row r="749" spans="1:7">
      <c r="C749" s="5" t="s">
        <v>487</v>
      </c>
    </row>
    <row r="750" spans="1:7">
      <c r="D750" s="5" t="s">
        <v>488</v>
      </c>
    </row>
    <row r="751" spans="1:7">
      <c r="F751" s="14">
        <v>20</v>
      </c>
      <c r="G751" s="5" t="s">
        <v>2</v>
      </c>
    </row>
    <row r="753" spans="1:7">
      <c r="D753" s="13"/>
      <c r="E753" s="17" t="s">
        <v>571</v>
      </c>
      <c r="F753" s="18">
        <f>SUM(F657:F751)</f>
        <v>399</v>
      </c>
      <c r="G753" s="13" t="s">
        <v>2</v>
      </c>
    </row>
    <row r="755" spans="1:7">
      <c r="A755" s="13" t="s">
        <v>572</v>
      </c>
    </row>
    <row r="756" spans="1:7">
      <c r="B756" s="14" t="s">
        <v>573</v>
      </c>
    </row>
    <row r="757" spans="1:7">
      <c r="C757" s="5" t="s">
        <v>574</v>
      </c>
    </row>
    <row r="758" spans="1:7">
      <c r="C758" s="5" t="s">
        <v>575</v>
      </c>
    </row>
    <row r="759" spans="1:7">
      <c r="C759" s="5" t="s">
        <v>576</v>
      </c>
    </row>
    <row r="760" spans="1:7">
      <c r="F760" s="14">
        <v>47</v>
      </c>
      <c r="G760" s="5" t="s">
        <v>2</v>
      </c>
    </row>
    <row r="762" spans="1:7">
      <c r="A762" s="13" t="s">
        <v>577</v>
      </c>
    </row>
    <row r="763" spans="1:7">
      <c r="B763" s="14" t="s">
        <v>578</v>
      </c>
    </row>
    <row r="764" spans="1:7">
      <c r="C764" s="39" t="s">
        <v>491</v>
      </c>
      <c r="F764" s="5"/>
      <c r="G764" s="14"/>
    </row>
    <row r="765" spans="1:7">
      <c r="C765" s="39" t="s">
        <v>492</v>
      </c>
      <c r="F765" s="5"/>
      <c r="G765" s="14"/>
    </row>
    <row r="766" spans="1:7">
      <c r="C766" s="39" t="s">
        <v>5</v>
      </c>
      <c r="F766" s="5"/>
      <c r="G766" s="14"/>
    </row>
    <row r="767" spans="1:7">
      <c r="C767" s="14"/>
      <c r="F767" s="13">
        <v>23</v>
      </c>
      <c r="G767" s="39" t="s">
        <v>2</v>
      </c>
    </row>
    <row r="769" spans="1:7">
      <c r="A769" s="13" t="s">
        <v>579</v>
      </c>
    </row>
    <row r="770" spans="1:7">
      <c r="B770" s="14" t="s">
        <v>580</v>
      </c>
    </row>
    <row r="771" spans="1:7">
      <c r="C771" s="5" t="s">
        <v>331</v>
      </c>
    </row>
    <row r="772" spans="1:7">
      <c r="C772" s="5" t="s">
        <v>581</v>
      </c>
    </row>
    <row r="773" spans="1:7">
      <c r="C773" s="5" t="s">
        <v>255</v>
      </c>
    </row>
    <row r="774" spans="1:7">
      <c r="D774" s="5" t="s">
        <v>582</v>
      </c>
    </row>
    <row r="775" spans="1:7">
      <c r="C775" s="5" t="s">
        <v>5</v>
      </c>
    </row>
    <row r="776" spans="1:7">
      <c r="C776" s="5" t="s">
        <v>583</v>
      </c>
    </row>
    <row r="777" spans="1:7">
      <c r="F777" s="14">
        <v>74</v>
      </c>
      <c r="G777" s="5" t="s">
        <v>2</v>
      </c>
    </row>
    <row r="779" spans="1:7">
      <c r="A779" s="13" t="s">
        <v>584</v>
      </c>
    </row>
    <row r="780" spans="1:7">
      <c r="B780" s="14" t="s">
        <v>585</v>
      </c>
    </row>
    <row r="781" spans="1:7">
      <c r="C781" s="5" t="s">
        <v>543</v>
      </c>
    </row>
    <row r="782" spans="1:7">
      <c r="D782" s="5" t="s">
        <v>544</v>
      </c>
    </row>
    <row r="784" spans="1:7">
      <c r="C784" s="5" t="s">
        <v>545</v>
      </c>
    </row>
    <row r="785" spans="1:7">
      <c r="D785" s="7"/>
      <c r="E785" s="5" t="s">
        <v>32</v>
      </c>
    </row>
    <row r="786" spans="1:7">
      <c r="D786" s="7"/>
      <c r="E786" s="5" t="s">
        <v>586</v>
      </c>
    </row>
    <row r="787" spans="1:7">
      <c r="D787" s="7"/>
      <c r="E787" s="5" t="s">
        <v>547</v>
      </c>
    </row>
    <row r="788" spans="1:7">
      <c r="D788" s="7"/>
      <c r="E788" s="5" t="s">
        <v>505</v>
      </c>
    </row>
    <row r="789" spans="1:7">
      <c r="D789" s="7"/>
    </row>
    <row r="790" spans="1:7">
      <c r="D790" s="7" t="s">
        <v>587</v>
      </c>
      <c r="E790" s="5" t="s">
        <v>40</v>
      </c>
    </row>
    <row r="791" spans="1:7">
      <c r="D791" s="7"/>
      <c r="E791" s="5" t="s">
        <v>588</v>
      </c>
    </row>
    <row r="792" spans="1:7">
      <c r="D792" s="7"/>
      <c r="E792" s="5" t="s">
        <v>506</v>
      </c>
    </row>
    <row r="793" spans="1:7">
      <c r="E793" s="5" t="s">
        <v>589</v>
      </c>
    </row>
    <row r="795" spans="1:7">
      <c r="D795" s="7" t="s">
        <v>590</v>
      </c>
      <c r="E795" s="5" t="s">
        <v>591</v>
      </c>
    </row>
    <row r="796" spans="1:7">
      <c r="E796" s="5" t="s">
        <v>42</v>
      </c>
    </row>
    <row r="797" spans="1:7">
      <c r="E797" s="5" t="s">
        <v>372</v>
      </c>
    </row>
    <row r="798" spans="1:7">
      <c r="F798" s="14">
        <v>15</v>
      </c>
      <c r="G798" s="5" t="s">
        <v>2</v>
      </c>
    </row>
    <row r="800" spans="1:7">
      <c r="A800" s="13" t="s">
        <v>592</v>
      </c>
    </row>
    <row r="801" spans="1:7">
      <c r="B801" s="14" t="s">
        <v>593</v>
      </c>
    </row>
    <row r="802" spans="1:7">
      <c r="C802" s="5" t="s">
        <v>283</v>
      </c>
    </row>
    <row r="803" spans="1:7">
      <c r="D803" s="7"/>
      <c r="E803" s="5" t="s">
        <v>594</v>
      </c>
    </row>
    <row r="804" spans="1:7">
      <c r="D804" s="7"/>
      <c r="E804" s="5" t="s">
        <v>595</v>
      </c>
    </row>
    <row r="805" spans="1:7">
      <c r="D805" s="7"/>
      <c r="E805" s="5" t="s">
        <v>596</v>
      </c>
    </row>
    <row r="806" spans="1:7">
      <c r="D806" s="7"/>
      <c r="E806" s="5" t="s">
        <v>597</v>
      </c>
    </row>
    <row r="807" spans="1:7">
      <c r="D807" s="7"/>
    </row>
    <row r="808" spans="1:7">
      <c r="D808" s="40" t="s">
        <v>598</v>
      </c>
    </row>
    <row r="809" spans="1:7">
      <c r="D809" s="40" t="s">
        <v>599</v>
      </c>
    </row>
    <row r="810" spans="1:7">
      <c r="F810" s="14">
        <v>8</v>
      </c>
      <c r="G810" s="5" t="s">
        <v>2</v>
      </c>
    </row>
    <row r="816" spans="1:7">
      <c r="A816" s="13" t="s">
        <v>600</v>
      </c>
    </row>
    <row r="817" spans="1:7">
      <c r="B817" s="14" t="s">
        <v>601</v>
      </c>
    </row>
    <row r="818" spans="1:7">
      <c r="C818" s="5" t="s">
        <v>602</v>
      </c>
    </row>
    <row r="819" spans="1:7">
      <c r="D819" s="5" t="s">
        <v>603</v>
      </c>
    </row>
    <row r="820" spans="1:7">
      <c r="C820" s="5" t="s">
        <v>604</v>
      </c>
    </row>
    <row r="821" spans="1:7">
      <c r="C821" s="5" t="s">
        <v>605</v>
      </c>
    </row>
    <row r="822" spans="1:7">
      <c r="C822" s="5" t="s">
        <v>606</v>
      </c>
    </row>
    <row r="823" spans="1:7">
      <c r="F823" s="14">
        <v>89</v>
      </c>
      <c r="G823" s="5" t="s">
        <v>2</v>
      </c>
    </row>
    <row r="825" spans="1:7">
      <c r="A825" s="13" t="s">
        <v>607</v>
      </c>
    </row>
    <row r="826" spans="1:7">
      <c r="B826" s="14" t="s">
        <v>608</v>
      </c>
    </row>
    <row r="827" spans="1:7">
      <c r="C827" s="5" t="s">
        <v>609</v>
      </c>
    </row>
    <row r="828" spans="1:7">
      <c r="C828" s="5" t="s">
        <v>610</v>
      </c>
    </row>
    <row r="829" spans="1:7">
      <c r="C829" s="5" t="s">
        <v>611</v>
      </c>
    </row>
    <row r="830" spans="1:7">
      <c r="C830" s="5" t="s">
        <v>5</v>
      </c>
    </row>
    <row r="831" spans="1:7">
      <c r="F831" s="14">
        <v>17</v>
      </c>
      <c r="G831" s="5" t="s">
        <v>2</v>
      </c>
    </row>
    <row r="833" spans="1:7">
      <c r="A833" s="13" t="s">
        <v>612</v>
      </c>
    </row>
    <row r="834" spans="1:7">
      <c r="B834" s="14" t="s">
        <v>111</v>
      </c>
    </row>
    <row r="835" spans="1:7">
      <c r="C835" s="14" t="s">
        <v>355</v>
      </c>
      <c r="E835" s="33"/>
      <c r="F835" s="5"/>
      <c r="G835" s="14"/>
    </row>
    <row r="836" spans="1:7">
      <c r="C836" s="14"/>
      <c r="D836" s="5" t="s">
        <v>260</v>
      </c>
      <c r="F836" s="5"/>
      <c r="G836" s="14"/>
    </row>
    <row r="837" spans="1:7">
      <c r="C837" s="14"/>
      <c r="D837" s="5" t="s">
        <v>482</v>
      </c>
      <c r="F837" s="5"/>
      <c r="G837" s="14"/>
    </row>
    <row r="838" spans="1:7">
      <c r="C838" s="14"/>
      <c r="E838" s="5" t="s">
        <v>483</v>
      </c>
      <c r="F838" s="5"/>
      <c r="G838" s="14"/>
    </row>
    <row r="839" spans="1:7">
      <c r="C839" s="14"/>
      <c r="D839" s="5" t="s">
        <v>5</v>
      </c>
      <c r="F839" s="5"/>
      <c r="G839" s="14"/>
    </row>
    <row r="840" spans="1:7">
      <c r="C840" s="14"/>
      <c r="F840" s="13">
        <v>55</v>
      </c>
      <c r="G840" s="39" t="s">
        <v>2</v>
      </c>
    </row>
    <row r="842" spans="1:7">
      <c r="A842" s="13" t="s">
        <v>613</v>
      </c>
    </row>
    <row r="843" spans="1:7">
      <c r="B843" s="14" t="s">
        <v>523</v>
      </c>
    </row>
    <row r="844" spans="1:7">
      <c r="C844" s="5" t="s">
        <v>614</v>
      </c>
    </row>
    <row r="845" spans="1:7">
      <c r="C845" s="5" t="s">
        <v>487</v>
      </c>
    </row>
    <row r="846" spans="1:7">
      <c r="D846" s="5" t="s">
        <v>615</v>
      </c>
    </row>
    <row r="847" spans="1:7">
      <c r="D847" s="5" t="s">
        <v>616</v>
      </c>
    </row>
    <row r="848" spans="1:7">
      <c r="C848" s="5" t="s">
        <v>5</v>
      </c>
    </row>
    <row r="849" spans="1:7">
      <c r="F849" s="14">
        <v>13</v>
      </c>
      <c r="G849" s="5" t="s">
        <v>2</v>
      </c>
    </row>
    <row r="850" spans="1:7">
      <c r="D850" s="13"/>
      <c r="E850" s="17" t="s">
        <v>617</v>
      </c>
      <c r="F850" s="18">
        <f>SUM(F755:F849)</f>
        <v>341</v>
      </c>
      <c r="G850" s="13" t="s">
        <v>2</v>
      </c>
    </row>
    <row r="851" spans="1:7">
      <c r="E851" s="7"/>
      <c r="F851" s="21"/>
    </row>
    <row r="852" spans="1:7">
      <c r="A852" s="13" t="s">
        <v>618</v>
      </c>
    </row>
    <row r="853" spans="1:7">
      <c r="B853" s="14" t="s">
        <v>619</v>
      </c>
    </row>
    <row r="854" spans="1:7">
      <c r="C854" s="5" t="s">
        <v>486</v>
      </c>
    </row>
    <row r="855" spans="1:7">
      <c r="C855" s="5" t="s">
        <v>487</v>
      </c>
    </row>
    <row r="856" spans="1:7">
      <c r="D856" s="5" t="s">
        <v>620</v>
      </c>
    </row>
    <row r="857" spans="1:7">
      <c r="C857" s="5" t="s">
        <v>5</v>
      </c>
    </row>
    <row r="858" spans="1:7">
      <c r="F858" s="14">
        <v>57</v>
      </c>
      <c r="G858" s="5" t="s">
        <v>2</v>
      </c>
    </row>
    <row r="860" spans="1:7">
      <c r="A860" s="13" t="s">
        <v>621</v>
      </c>
    </row>
    <row r="861" spans="1:7">
      <c r="B861" s="14" t="s">
        <v>622</v>
      </c>
    </row>
    <row r="862" spans="1:7">
      <c r="C862" s="5" t="s">
        <v>623</v>
      </c>
    </row>
    <row r="863" spans="1:7">
      <c r="C863" s="5" t="s">
        <v>624</v>
      </c>
    </row>
    <row r="864" spans="1:7">
      <c r="D864" s="5" t="s">
        <v>625</v>
      </c>
    </row>
    <row r="865" spans="1:9">
      <c r="D865" s="5" t="s">
        <v>626</v>
      </c>
    </row>
    <row r="866" spans="1:9">
      <c r="D866" s="5" t="s">
        <v>627</v>
      </c>
    </row>
    <row r="867" spans="1:9">
      <c r="F867" s="14">
        <v>75</v>
      </c>
      <c r="G867" s="5" t="s">
        <v>2</v>
      </c>
    </row>
    <row r="869" spans="1:9">
      <c r="A869" s="13" t="s">
        <v>628</v>
      </c>
      <c r="D869" s="7"/>
      <c r="H869" s="27"/>
    </row>
    <row r="870" spans="1:9">
      <c r="B870" s="14" t="s">
        <v>629</v>
      </c>
      <c r="D870" s="7"/>
      <c r="H870" s="27"/>
    </row>
    <row r="871" spans="1:9">
      <c r="D871" s="40" t="s">
        <v>372</v>
      </c>
      <c r="G871" s="40" t="s">
        <v>40</v>
      </c>
      <c r="H871" s="27"/>
      <c r="I871" s="5" t="s">
        <v>507</v>
      </c>
    </row>
    <row r="872" spans="1:9">
      <c r="D872" s="40" t="s">
        <v>20</v>
      </c>
      <c r="G872" s="40" t="s">
        <v>588</v>
      </c>
      <c r="H872" s="27"/>
      <c r="I872" s="5" t="s">
        <v>630</v>
      </c>
    </row>
    <row r="873" spans="1:9">
      <c r="D873" s="40" t="s">
        <v>42</v>
      </c>
      <c r="G873" s="40" t="s">
        <v>631</v>
      </c>
      <c r="H873" s="27"/>
      <c r="I873" s="5" t="s">
        <v>32</v>
      </c>
    </row>
    <row r="874" spans="1:9">
      <c r="D874" s="40" t="s">
        <v>632</v>
      </c>
      <c r="G874" s="40" t="s">
        <v>506</v>
      </c>
      <c r="H874" s="27"/>
      <c r="I874" s="5" t="s">
        <v>633</v>
      </c>
    </row>
    <row r="875" spans="1:9">
      <c r="D875" s="40" t="s">
        <v>421</v>
      </c>
      <c r="G875" s="5" t="s">
        <v>209</v>
      </c>
      <c r="H875" s="27"/>
      <c r="I875" s="5" t="s">
        <v>371</v>
      </c>
    </row>
    <row r="876" spans="1:9">
      <c r="D876" s="40" t="s">
        <v>634</v>
      </c>
      <c r="G876" s="5" t="s">
        <v>547</v>
      </c>
      <c r="H876" s="27"/>
      <c r="I876" s="5" t="s">
        <v>635</v>
      </c>
    </row>
    <row r="877" spans="1:9">
      <c r="D877" s="5" t="s">
        <v>636</v>
      </c>
      <c r="G877" s="5" t="s">
        <v>586</v>
      </c>
      <c r="H877" s="27"/>
    </row>
    <row r="878" spans="1:9">
      <c r="D878" s="7"/>
      <c r="F878" s="14">
        <v>20</v>
      </c>
      <c r="G878" s="5" t="s">
        <v>2</v>
      </c>
      <c r="H878" s="27"/>
    </row>
    <row r="880" spans="1:9">
      <c r="A880" s="13" t="s">
        <v>637</v>
      </c>
    </row>
    <row r="881" spans="1:11">
      <c r="B881" s="14" t="s">
        <v>638</v>
      </c>
    </row>
    <row r="882" spans="1:11">
      <c r="C882" s="5" t="s">
        <v>639</v>
      </c>
    </row>
    <row r="883" spans="1:11">
      <c r="D883" s="5" t="s">
        <v>640</v>
      </c>
    </row>
    <row r="884" spans="1:11">
      <c r="D884" s="5" t="s">
        <v>641</v>
      </c>
    </row>
    <row r="885" spans="1:11">
      <c r="C885" s="5" t="s">
        <v>5</v>
      </c>
    </row>
    <row r="886" spans="1:11">
      <c r="D886" s="5" t="s">
        <v>642</v>
      </c>
    </row>
    <row r="887" spans="1:11">
      <c r="D887" s="5" t="s">
        <v>643</v>
      </c>
    </row>
    <row r="888" spans="1:11">
      <c r="D888" s="5" t="s">
        <v>644</v>
      </c>
    </row>
    <row r="889" spans="1:11">
      <c r="F889" s="14">
        <v>84</v>
      </c>
      <c r="G889" s="5" t="s">
        <v>2</v>
      </c>
    </row>
    <row r="891" spans="1:11">
      <c r="A891" s="13" t="s">
        <v>645</v>
      </c>
    </row>
    <row r="892" spans="1:11">
      <c r="B892" s="14" t="s">
        <v>646</v>
      </c>
    </row>
    <row r="893" spans="1:11">
      <c r="C893" s="5" t="s">
        <v>543</v>
      </c>
    </row>
    <row r="894" spans="1:11">
      <c r="D894" s="5" t="s">
        <v>434</v>
      </c>
    </row>
    <row r="895" spans="1:11" ht="13.8">
      <c r="C895" s="28" t="s">
        <v>243</v>
      </c>
      <c r="D895" s="28"/>
      <c r="E895" s="28"/>
      <c r="F895" s="29"/>
      <c r="G895" s="28" t="s">
        <v>244</v>
      </c>
      <c r="I895" s="5" t="s">
        <v>245</v>
      </c>
      <c r="K895" s="5" t="s">
        <v>246</v>
      </c>
    </row>
    <row r="896" spans="1:11">
      <c r="D896" s="5" t="s">
        <v>40</v>
      </c>
      <c r="G896" s="5" t="s">
        <v>32</v>
      </c>
      <c r="I896" s="5" t="s">
        <v>92</v>
      </c>
      <c r="K896" s="5" t="s">
        <v>647</v>
      </c>
    </row>
    <row r="897" spans="1:11">
      <c r="D897" s="5" t="s">
        <v>438</v>
      </c>
      <c r="G897" s="5" t="s">
        <v>586</v>
      </c>
      <c r="I897" s="5" t="s">
        <v>648</v>
      </c>
      <c r="K897" s="5" t="s">
        <v>649</v>
      </c>
    </row>
    <row r="898" spans="1:11">
      <c r="D898" s="5" t="s">
        <v>209</v>
      </c>
      <c r="G898" s="5" t="s">
        <v>650</v>
      </c>
      <c r="I898" s="5" t="s">
        <v>651</v>
      </c>
      <c r="K898" s="5" t="s">
        <v>652</v>
      </c>
    </row>
    <row r="899" spans="1:11">
      <c r="D899" s="5" t="s">
        <v>371</v>
      </c>
      <c r="G899" s="5" t="s">
        <v>653</v>
      </c>
      <c r="I899" s="5" t="s">
        <v>633</v>
      </c>
      <c r="K899" s="5" t="s">
        <v>654</v>
      </c>
    </row>
    <row r="900" spans="1:11">
      <c r="C900" s="28" t="s">
        <v>248</v>
      </c>
    </row>
    <row r="901" spans="1:11">
      <c r="D901" s="5" t="s">
        <v>24</v>
      </c>
      <c r="G901" s="5" t="s">
        <v>655</v>
      </c>
      <c r="I901" s="5" t="s">
        <v>656</v>
      </c>
      <c r="K901" s="5" t="s">
        <v>657</v>
      </c>
    </row>
    <row r="902" spans="1:11">
      <c r="D902" s="5" t="s">
        <v>30</v>
      </c>
      <c r="G902" s="5" t="s">
        <v>658</v>
      </c>
      <c r="I902" s="5" t="s">
        <v>659</v>
      </c>
      <c r="K902" s="5" t="s">
        <v>660</v>
      </c>
    </row>
    <row r="903" spans="1:11">
      <c r="D903" s="7"/>
    </row>
    <row r="904" spans="1:11">
      <c r="D904" s="7"/>
      <c r="F904" s="14">
        <v>42</v>
      </c>
      <c r="G904" s="5" t="s">
        <v>2</v>
      </c>
      <c r="H904" s="27" t="s">
        <v>661</v>
      </c>
    </row>
    <row r="906" spans="1:11">
      <c r="A906" s="13" t="s">
        <v>662</v>
      </c>
    </row>
    <row r="907" spans="1:11">
      <c r="B907" s="14" t="s">
        <v>663</v>
      </c>
      <c r="D907" s="7"/>
    </row>
    <row r="908" spans="1:11">
      <c r="C908" s="5" t="s">
        <v>664</v>
      </c>
    </row>
    <row r="909" spans="1:11">
      <c r="C909" s="5" t="s">
        <v>665</v>
      </c>
    </row>
    <row r="910" spans="1:11">
      <c r="D910" s="5" t="s">
        <v>666</v>
      </c>
    </row>
    <row r="911" spans="1:11">
      <c r="C911" s="5" t="s">
        <v>667</v>
      </c>
    </row>
    <row r="912" spans="1:11">
      <c r="D912" s="5" t="s">
        <v>5</v>
      </c>
      <c r="F912" s="14">
        <v>39</v>
      </c>
      <c r="G912" s="5" t="s">
        <v>2</v>
      </c>
    </row>
    <row r="913" spans="1:7">
      <c r="A913" s="13" t="s">
        <v>668</v>
      </c>
    </row>
    <row r="914" spans="1:7">
      <c r="B914" s="14" t="s">
        <v>669</v>
      </c>
    </row>
    <row r="915" spans="1:7">
      <c r="C915" s="5" t="s">
        <v>670</v>
      </c>
    </row>
    <row r="916" spans="1:7">
      <c r="C916" s="5" t="s">
        <v>671</v>
      </c>
      <c r="E916" s="5" t="s">
        <v>672</v>
      </c>
    </row>
    <row r="917" spans="1:7">
      <c r="C917" s="5" t="s">
        <v>673</v>
      </c>
      <c r="F917" s="14">
        <v>44</v>
      </c>
      <c r="G917" s="5" t="s">
        <v>2</v>
      </c>
    </row>
    <row r="919" spans="1:7">
      <c r="A919" s="13" t="s">
        <v>674</v>
      </c>
    </row>
    <row r="920" spans="1:7">
      <c r="B920" s="14" t="s">
        <v>62</v>
      </c>
    </row>
    <row r="921" spans="1:7">
      <c r="C921" s="5" t="s">
        <v>675</v>
      </c>
    </row>
    <row r="922" spans="1:7">
      <c r="D922" s="5" t="s">
        <v>535</v>
      </c>
    </row>
    <row r="923" spans="1:7">
      <c r="D923" s="5" t="s">
        <v>5</v>
      </c>
      <c r="F923" s="14">
        <v>43</v>
      </c>
      <c r="G923" s="5" t="s">
        <v>2</v>
      </c>
    </row>
    <row r="925" spans="1:7">
      <c r="A925" s="13" t="s">
        <v>676</v>
      </c>
    </row>
    <row r="926" spans="1:7">
      <c r="B926" s="14" t="s">
        <v>677</v>
      </c>
    </row>
    <row r="927" spans="1:7">
      <c r="C927" s="5" t="s">
        <v>678</v>
      </c>
    </row>
    <row r="928" spans="1:7">
      <c r="D928" s="5" t="s">
        <v>679</v>
      </c>
    </row>
    <row r="929" spans="1:7" ht="13.8" thickBot="1">
      <c r="D929" s="5" t="s">
        <v>680</v>
      </c>
      <c r="F929" s="14">
        <v>47</v>
      </c>
      <c r="G929" s="5" t="s">
        <v>2</v>
      </c>
    </row>
    <row r="930" spans="1:7" ht="13.8" thickBot="1">
      <c r="E930" s="7" t="s">
        <v>681</v>
      </c>
      <c r="F930" s="41">
        <f>SUM(F852:F929)</f>
        <v>451</v>
      </c>
    </row>
    <row r="931" spans="1:7">
      <c r="A931" s="13" t="s">
        <v>682</v>
      </c>
    </row>
    <row r="932" spans="1:7">
      <c r="B932" s="14" t="s">
        <v>683</v>
      </c>
    </row>
    <row r="933" spans="1:7">
      <c r="C933" s="5" t="s">
        <v>684</v>
      </c>
    </row>
    <row r="934" spans="1:7">
      <c r="C934" s="5" t="s">
        <v>487</v>
      </c>
    </row>
    <row r="935" spans="1:7">
      <c r="D935" s="5" t="s">
        <v>685</v>
      </c>
    </row>
    <row r="936" spans="1:7">
      <c r="C936" s="5" t="s">
        <v>5</v>
      </c>
    </row>
    <row r="937" spans="1:7">
      <c r="F937" s="14">
        <v>39</v>
      </c>
      <c r="G937" s="5" t="s">
        <v>2</v>
      </c>
    </row>
    <row r="939" spans="1:7">
      <c r="A939" s="13" t="s">
        <v>686</v>
      </c>
    </row>
    <row r="940" spans="1:7">
      <c r="B940" s="14" t="s">
        <v>687</v>
      </c>
    </row>
    <row r="941" spans="1:7">
      <c r="C941" s="5" t="s">
        <v>688</v>
      </c>
    </row>
    <row r="942" spans="1:7">
      <c r="D942" s="5" t="s">
        <v>689</v>
      </c>
    </row>
    <row r="943" spans="1:7">
      <c r="F943" s="14">
        <v>7</v>
      </c>
      <c r="G943" s="5" t="s">
        <v>2</v>
      </c>
    </row>
    <row r="945" spans="1:9">
      <c r="A945" s="13" t="s">
        <v>690</v>
      </c>
    </row>
    <row r="946" spans="1:9">
      <c r="B946" s="14" t="s">
        <v>691</v>
      </c>
    </row>
    <row r="947" spans="1:9">
      <c r="C947" s="5" t="s">
        <v>671</v>
      </c>
    </row>
    <row r="948" spans="1:9">
      <c r="D948" s="5" t="s">
        <v>692</v>
      </c>
    </row>
    <row r="949" spans="1:9">
      <c r="D949" s="5" t="s">
        <v>693</v>
      </c>
    </row>
    <row r="950" spans="1:9">
      <c r="D950" s="5" t="s">
        <v>694</v>
      </c>
    </row>
    <row r="951" spans="1:9">
      <c r="D951" s="5" t="s">
        <v>695</v>
      </c>
    </row>
    <row r="952" spans="1:9">
      <c r="D952" s="5" t="s">
        <v>5</v>
      </c>
    </row>
    <row r="953" spans="1:9">
      <c r="F953" s="14">
        <v>47</v>
      </c>
      <c r="G953" s="5" t="s">
        <v>2</v>
      </c>
    </row>
    <row r="955" spans="1:9">
      <c r="A955" s="13" t="s">
        <v>696</v>
      </c>
      <c r="D955" s="7"/>
      <c r="H955" s="27"/>
    </row>
    <row r="956" spans="1:9">
      <c r="B956" s="14" t="s">
        <v>697</v>
      </c>
      <c r="D956" s="7"/>
      <c r="H956" s="27"/>
    </row>
    <row r="957" spans="1:9">
      <c r="D957" s="40" t="s">
        <v>372</v>
      </c>
      <c r="G957" s="40" t="s">
        <v>40</v>
      </c>
      <c r="H957" s="27"/>
      <c r="I957" s="5" t="s">
        <v>507</v>
      </c>
    </row>
    <row r="958" spans="1:9">
      <c r="D958" s="40" t="s">
        <v>20</v>
      </c>
      <c r="G958" s="40" t="s">
        <v>588</v>
      </c>
      <c r="H958" s="27"/>
      <c r="I958" s="5" t="s">
        <v>630</v>
      </c>
    </row>
    <row r="959" spans="1:9">
      <c r="D959" s="40" t="s">
        <v>42</v>
      </c>
      <c r="G959" s="40" t="s">
        <v>631</v>
      </c>
      <c r="H959" s="27"/>
      <c r="I959" s="5" t="s">
        <v>698</v>
      </c>
    </row>
    <row r="960" spans="1:9">
      <c r="D960" s="40" t="s">
        <v>632</v>
      </c>
      <c r="G960" s="40" t="s">
        <v>506</v>
      </c>
      <c r="H960" s="27"/>
      <c r="I960" s="5" t="s">
        <v>633</v>
      </c>
    </row>
    <row r="961" spans="1:9">
      <c r="D961" s="40" t="s">
        <v>421</v>
      </c>
      <c r="G961" s="5" t="s">
        <v>209</v>
      </c>
      <c r="H961" s="27"/>
      <c r="I961" s="5" t="s">
        <v>371</v>
      </c>
    </row>
    <row r="962" spans="1:9">
      <c r="D962" s="40" t="s">
        <v>634</v>
      </c>
      <c r="G962" s="5" t="s">
        <v>547</v>
      </c>
      <c r="H962" s="27"/>
      <c r="I962" s="5" t="s">
        <v>699</v>
      </c>
    </row>
    <row r="963" spans="1:9">
      <c r="D963" s="5" t="s">
        <v>700</v>
      </c>
      <c r="G963" s="5" t="s">
        <v>586</v>
      </c>
      <c r="H963" s="27"/>
    </row>
    <row r="964" spans="1:9">
      <c r="D964" s="7"/>
      <c r="F964" s="14">
        <v>20</v>
      </c>
      <c r="G964" s="5" t="s">
        <v>2</v>
      </c>
      <c r="H964" s="27"/>
    </row>
    <row r="965" spans="1:9">
      <c r="D965" s="7"/>
      <c r="H965" s="27"/>
    </row>
    <row r="966" spans="1:9">
      <c r="A966" s="13" t="s">
        <v>701</v>
      </c>
      <c r="D966" s="7"/>
      <c r="H966" s="27"/>
    </row>
    <row r="967" spans="1:9">
      <c r="B967" s="14" t="s">
        <v>702</v>
      </c>
      <c r="D967" s="7"/>
      <c r="H967" s="27"/>
    </row>
    <row r="968" spans="1:9">
      <c r="D968" s="5" t="s">
        <v>703</v>
      </c>
      <c r="H968" s="27"/>
    </row>
    <row r="969" spans="1:9">
      <c r="D969" s="5" t="s">
        <v>704</v>
      </c>
      <c r="H969" s="27"/>
    </row>
    <row r="970" spans="1:9">
      <c r="D970" s="5" t="s">
        <v>705</v>
      </c>
      <c r="H970" s="27"/>
    </row>
    <row r="971" spans="1:9">
      <c r="D971" s="40" t="s">
        <v>706</v>
      </c>
      <c r="H971" s="27"/>
    </row>
    <row r="972" spans="1:9">
      <c r="D972" s="7"/>
      <c r="F972" s="14">
        <v>75</v>
      </c>
      <c r="G972" s="5" t="s">
        <v>2</v>
      </c>
      <c r="H972" s="27"/>
    </row>
    <row r="974" spans="1:9">
      <c r="A974" s="13" t="s">
        <v>707</v>
      </c>
    </row>
    <row r="975" spans="1:9">
      <c r="B975" s="14" t="s">
        <v>708</v>
      </c>
    </row>
    <row r="976" spans="1:9">
      <c r="D976" s="5" t="s">
        <v>709</v>
      </c>
    </row>
    <row r="977" spans="1:9">
      <c r="E977" s="5" t="s">
        <v>24</v>
      </c>
      <c r="G977" s="5" t="s">
        <v>656</v>
      </c>
      <c r="I977" s="5" t="s">
        <v>710</v>
      </c>
    </row>
    <row r="978" spans="1:9">
      <c r="E978" s="5" t="s">
        <v>30</v>
      </c>
      <c r="G978" s="5" t="s">
        <v>659</v>
      </c>
      <c r="I978" s="5" t="s">
        <v>711</v>
      </c>
    </row>
    <row r="979" spans="1:9">
      <c r="D979" s="5" t="s">
        <v>545</v>
      </c>
    </row>
    <row r="980" spans="1:9">
      <c r="E980" s="5" t="s">
        <v>32</v>
      </c>
      <c r="G980" s="5" t="s">
        <v>92</v>
      </c>
      <c r="I980" s="5" t="s">
        <v>712</v>
      </c>
    </row>
    <row r="981" spans="1:9">
      <c r="E981" s="5" t="s">
        <v>586</v>
      </c>
      <c r="G981" s="5" t="s">
        <v>648</v>
      </c>
      <c r="I981" s="5" t="s">
        <v>713</v>
      </c>
    </row>
    <row r="982" spans="1:9">
      <c r="E982" s="5" t="s">
        <v>714</v>
      </c>
      <c r="G982" s="5" t="s">
        <v>633</v>
      </c>
      <c r="I982" s="5" t="s">
        <v>715</v>
      </c>
    </row>
    <row r="983" spans="1:9">
      <c r="E983" s="5" t="s">
        <v>650</v>
      </c>
      <c r="G983" s="5" t="s">
        <v>438</v>
      </c>
      <c r="I983" s="5" t="s">
        <v>716</v>
      </c>
    </row>
    <row r="984" spans="1:9">
      <c r="F984" s="14">
        <v>18</v>
      </c>
      <c r="G984" s="5" t="s">
        <v>2</v>
      </c>
    </row>
    <row r="986" spans="1:9">
      <c r="A986" s="13" t="s">
        <v>717</v>
      </c>
    </row>
    <row r="987" spans="1:9">
      <c r="B987" s="14" t="s">
        <v>718</v>
      </c>
    </row>
    <row r="988" spans="1:9">
      <c r="C988" s="5" t="s">
        <v>190</v>
      </c>
      <c r="E988" s="5" t="s">
        <v>719</v>
      </c>
    </row>
    <row r="989" spans="1:9">
      <c r="F989" s="14">
        <v>30</v>
      </c>
      <c r="G989" s="5" t="s">
        <v>2</v>
      </c>
    </row>
    <row r="992" spans="1:9">
      <c r="A992" s="13" t="s">
        <v>720</v>
      </c>
    </row>
    <row r="993" spans="1:7">
      <c r="B993" s="14" t="s">
        <v>721</v>
      </c>
    </row>
    <row r="994" spans="1:7">
      <c r="C994" s="5" t="s">
        <v>255</v>
      </c>
      <c r="E994" s="5" t="s">
        <v>722</v>
      </c>
    </row>
    <row r="995" spans="1:7">
      <c r="F995" s="14">
        <v>20</v>
      </c>
      <c r="G995" s="5" t="s">
        <v>2</v>
      </c>
    </row>
    <row r="997" spans="1:7">
      <c r="A997" s="13" t="s">
        <v>723</v>
      </c>
    </row>
    <row r="998" spans="1:7">
      <c r="B998" s="14" t="s">
        <v>724</v>
      </c>
    </row>
    <row r="999" spans="1:7">
      <c r="C999" s="5" t="s">
        <v>725</v>
      </c>
    </row>
    <row r="1000" spans="1:7">
      <c r="C1000" s="5" t="s">
        <v>255</v>
      </c>
      <c r="E1000" s="5" t="s">
        <v>726</v>
      </c>
    </row>
    <row r="1001" spans="1:7">
      <c r="E1001" s="5" t="s">
        <v>727</v>
      </c>
    </row>
    <row r="1002" spans="1:7">
      <c r="E1002" s="5" t="s">
        <v>728</v>
      </c>
    </row>
    <row r="1003" spans="1:7">
      <c r="F1003" s="14">
        <v>51</v>
      </c>
      <c r="G1003" s="5" t="s">
        <v>2</v>
      </c>
    </row>
    <row r="1005" spans="1:7">
      <c r="A1005" s="13" t="s">
        <v>729</v>
      </c>
    </row>
    <row r="1006" spans="1:7">
      <c r="B1006" s="14" t="s">
        <v>111</v>
      </c>
    </row>
    <row r="1007" spans="1:7">
      <c r="C1007" s="5" t="s">
        <v>730</v>
      </c>
    </row>
    <row r="1008" spans="1:7">
      <c r="C1008" s="5" t="s">
        <v>255</v>
      </c>
      <c r="E1008" s="5" t="s">
        <v>731</v>
      </c>
    </row>
    <row r="1009" spans="1:7">
      <c r="F1009" s="14">
        <v>18</v>
      </c>
      <c r="G1009" s="5" t="s">
        <v>2</v>
      </c>
    </row>
    <row r="1011" spans="1:7">
      <c r="A1011" s="13" t="s">
        <v>732</v>
      </c>
    </row>
    <row r="1012" spans="1:7">
      <c r="B1012" s="14" t="s">
        <v>733</v>
      </c>
    </row>
    <row r="1013" spans="1:7">
      <c r="C1013" s="5" t="s">
        <v>734</v>
      </c>
    </row>
    <row r="1014" spans="1:7">
      <c r="C1014" s="5" t="s">
        <v>735</v>
      </c>
    </row>
    <row r="1015" spans="1:7">
      <c r="C1015" s="5" t="s">
        <v>736</v>
      </c>
    </row>
    <row r="1016" spans="1:7">
      <c r="C1016" s="5" t="s">
        <v>255</v>
      </c>
      <c r="E1016" s="5" t="s">
        <v>737</v>
      </c>
    </row>
    <row r="1017" spans="1:7">
      <c r="E1017" s="5" t="s">
        <v>738</v>
      </c>
    </row>
    <row r="1018" spans="1:7">
      <c r="C1018" s="5" t="s">
        <v>739</v>
      </c>
    </row>
    <row r="1019" spans="1:7">
      <c r="F1019" s="14">
        <v>47</v>
      </c>
      <c r="G1019" s="5" t="s">
        <v>2</v>
      </c>
    </row>
    <row r="1020" spans="1:7">
      <c r="E1020" s="17" t="s">
        <v>740</v>
      </c>
      <c r="F1020" s="18">
        <f>SUM(F932:F1019)</f>
        <v>372</v>
      </c>
      <c r="G1020" s="13" t="s">
        <v>741</v>
      </c>
    </row>
    <row r="1021" spans="1:7">
      <c r="A1021" s="13" t="s">
        <v>742</v>
      </c>
    </row>
    <row r="1022" spans="1:7">
      <c r="B1022" s="14" t="s">
        <v>743</v>
      </c>
    </row>
    <row r="1023" spans="1:7">
      <c r="D1023" s="5" t="s">
        <v>744</v>
      </c>
    </row>
    <row r="1024" spans="1:7">
      <c r="D1024" s="5" t="s">
        <v>745</v>
      </c>
    </row>
    <row r="1025" spans="1:9">
      <c r="F1025" s="14">
        <v>15</v>
      </c>
      <c r="G1025" s="5" t="s">
        <v>2</v>
      </c>
    </row>
    <row r="1027" spans="1:9">
      <c r="A1027" s="13" t="s">
        <v>746</v>
      </c>
    </row>
    <row r="1028" spans="1:9">
      <c r="B1028" s="14" t="s">
        <v>747</v>
      </c>
    </row>
    <row r="1029" spans="1:9">
      <c r="D1029" s="40" t="s">
        <v>748</v>
      </c>
      <c r="G1029" s="5" t="s">
        <v>209</v>
      </c>
      <c r="H1029" s="27"/>
      <c r="I1029" s="5" t="s">
        <v>507</v>
      </c>
    </row>
    <row r="1030" spans="1:9">
      <c r="D1030" s="40" t="s">
        <v>748</v>
      </c>
      <c r="G1030" s="5" t="s">
        <v>547</v>
      </c>
      <c r="H1030" s="27"/>
      <c r="I1030" s="5" t="s">
        <v>630</v>
      </c>
    </row>
    <row r="1031" spans="1:9">
      <c r="D1031" s="40" t="s">
        <v>42</v>
      </c>
      <c r="G1031" s="5" t="s">
        <v>586</v>
      </c>
      <c r="H1031" s="27"/>
      <c r="I1031" s="5" t="s">
        <v>749</v>
      </c>
    </row>
    <row r="1032" spans="1:9">
      <c r="D1032" s="40" t="s">
        <v>632</v>
      </c>
      <c r="G1032" s="5" t="s">
        <v>633</v>
      </c>
      <c r="H1032" s="27"/>
      <c r="I1032" s="5" t="s">
        <v>699</v>
      </c>
    </row>
    <row r="1033" spans="1:9">
      <c r="D1033" s="40" t="s">
        <v>421</v>
      </c>
      <c r="G1033" s="5" t="s">
        <v>371</v>
      </c>
      <c r="H1033" s="27"/>
      <c r="I1033" s="5" t="s">
        <v>750</v>
      </c>
    </row>
    <row r="1034" spans="1:9">
      <c r="D1034" s="40" t="s">
        <v>634</v>
      </c>
      <c r="G1034" s="5" t="s">
        <v>751</v>
      </c>
      <c r="H1034" s="27"/>
      <c r="I1034" s="5" t="s">
        <v>32</v>
      </c>
    </row>
    <row r="1035" spans="1:9">
      <c r="D1035" s="5" t="s">
        <v>752</v>
      </c>
      <c r="H1035" s="27"/>
    </row>
    <row r="1036" spans="1:9">
      <c r="F1036" s="14">
        <v>18</v>
      </c>
      <c r="G1036" s="5" t="s">
        <v>2</v>
      </c>
    </row>
    <row r="1037" spans="1:9">
      <c r="A1037" s="13" t="s">
        <v>753</v>
      </c>
    </row>
    <row r="1038" spans="1:9">
      <c r="B1038" s="14" t="s">
        <v>754</v>
      </c>
      <c r="E1038" s="5" t="s">
        <v>669</v>
      </c>
    </row>
    <row r="1039" spans="1:9">
      <c r="C1039" s="5" t="s">
        <v>755</v>
      </c>
    </row>
    <row r="1040" spans="1:9">
      <c r="C1040" s="5" t="s">
        <v>756</v>
      </c>
    </row>
    <row r="1041" spans="1:10">
      <c r="C1041" s="5" t="s">
        <v>757</v>
      </c>
    </row>
    <row r="1042" spans="1:10">
      <c r="F1042" s="14">
        <v>47</v>
      </c>
      <c r="G1042" s="5" t="s">
        <v>2</v>
      </c>
    </row>
    <row r="1043" spans="1:10">
      <c r="A1043" s="13" t="s">
        <v>758</v>
      </c>
    </row>
    <row r="1044" spans="1:10">
      <c r="B1044" s="14" t="s">
        <v>759</v>
      </c>
    </row>
    <row r="1045" spans="1:10">
      <c r="D1045" s="40" t="s">
        <v>42</v>
      </c>
      <c r="E1045" s="5" t="s">
        <v>507</v>
      </c>
      <c r="G1045" s="5" t="s">
        <v>760</v>
      </c>
      <c r="J1045" s="5" t="s">
        <v>761</v>
      </c>
    </row>
    <row r="1046" spans="1:10">
      <c r="D1046" s="40" t="s">
        <v>632</v>
      </c>
      <c r="E1046" s="5" t="s">
        <v>630</v>
      </c>
      <c r="G1046" s="5" t="s">
        <v>762</v>
      </c>
      <c r="J1046" s="5" t="s">
        <v>750</v>
      </c>
    </row>
    <row r="1047" spans="1:10">
      <c r="D1047" s="40" t="s">
        <v>421</v>
      </c>
      <c r="E1047" s="5" t="s">
        <v>763</v>
      </c>
      <c r="G1047" s="5" t="s">
        <v>764</v>
      </c>
      <c r="J1047" s="5" t="s">
        <v>32</v>
      </c>
    </row>
    <row r="1048" spans="1:10">
      <c r="D1048" s="5" t="s">
        <v>586</v>
      </c>
      <c r="E1048" s="5" t="s">
        <v>765</v>
      </c>
      <c r="G1048" s="5" t="s">
        <v>766</v>
      </c>
    </row>
    <row r="1049" spans="1:10">
      <c r="D1049" s="5" t="s">
        <v>633</v>
      </c>
      <c r="E1049" s="5" t="s">
        <v>767</v>
      </c>
      <c r="G1049" s="5" t="s">
        <v>768</v>
      </c>
    </row>
    <row r="1050" spans="1:10">
      <c r="D1050" s="5" t="s">
        <v>168</v>
      </c>
      <c r="E1050" s="5" t="s">
        <v>769</v>
      </c>
    </row>
    <row r="1051" spans="1:10">
      <c r="D1051" s="5" t="s">
        <v>170</v>
      </c>
      <c r="E1051" s="5" t="s">
        <v>770</v>
      </c>
    </row>
    <row r="1052" spans="1:10">
      <c r="D1052" s="5" t="s">
        <v>557</v>
      </c>
      <c r="E1052" s="5" t="s">
        <v>771</v>
      </c>
    </row>
    <row r="1053" spans="1:10">
      <c r="D1053" s="5" t="s">
        <v>558</v>
      </c>
      <c r="E1053" s="5" t="s">
        <v>772</v>
      </c>
    </row>
    <row r="1054" spans="1:10">
      <c r="D1054" s="5" t="s">
        <v>559</v>
      </c>
      <c r="E1054" s="5" t="s">
        <v>773</v>
      </c>
    </row>
    <row r="1055" spans="1:10">
      <c r="F1055" s="14">
        <v>18</v>
      </c>
      <c r="G1055" s="5" t="s">
        <v>2</v>
      </c>
    </row>
    <row r="1056" spans="1:10">
      <c r="A1056" s="13" t="s">
        <v>774</v>
      </c>
    </row>
    <row r="1057" spans="1:7">
      <c r="B1057" s="14" t="s">
        <v>775</v>
      </c>
    </row>
    <row r="1058" spans="1:7">
      <c r="C1058" s="5" t="s">
        <v>776</v>
      </c>
    </row>
    <row r="1059" spans="1:7">
      <c r="C1059" s="5" t="s">
        <v>777</v>
      </c>
    </row>
    <row r="1060" spans="1:7">
      <c r="C1060" s="5" t="s">
        <v>778</v>
      </c>
    </row>
    <row r="1061" spans="1:7">
      <c r="F1061" s="14">
        <v>29</v>
      </c>
      <c r="G1061" s="5" t="s">
        <v>2</v>
      </c>
    </row>
    <row r="1062" spans="1:7">
      <c r="A1062" s="13" t="s">
        <v>779</v>
      </c>
    </row>
    <row r="1063" spans="1:7">
      <c r="B1063" s="14" t="s">
        <v>104</v>
      </c>
    </row>
    <row r="1064" spans="1:7">
      <c r="C1064" s="5" t="s">
        <v>780</v>
      </c>
    </row>
    <row r="1065" spans="1:7">
      <c r="C1065" s="5" t="s">
        <v>781</v>
      </c>
    </row>
    <row r="1066" spans="1:7">
      <c r="C1066" s="5" t="s">
        <v>782</v>
      </c>
    </row>
    <row r="1067" spans="1:7">
      <c r="C1067" s="5" t="s">
        <v>5</v>
      </c>
    </row>
    <row r="1068" spans="1:7">
      <c r="F1068" s="14">
        <v>51</v>
      </c>
      <c r="G1068" s="5" t="s">
        <v>2</v>
      </c>
    </row>
    <row r="1069" spans="1:7">
      <c r="A1069" s="13" t="s">
        <v>783</v>
      </c>
    </row>
    <row r="1070" spans="1:7">
      <c r="B1070" s="14" t="s">
        <v>784</v>
      </c>
    </row>
    <row r="1071" spans="1:7">
      <c r="C1071" s="5" t="s">
        <v>785</v>
      </c>
    </row>
    <row r="1072" spans="1:7">
      <c r="D1072" s="5" t="s">
        <v>786</v>
      </c>
    </row>
    <row r="1073" spans="1:7">
      <c r="D1073" s="5" t="s">
        <v>787</v>
      </c>
    </row>
    <row r="1074" spans="1:7">
      <c r="D1074" s="5" t="s">
        <v>788</v>
      </c>
    </row>
    <row r="1075" spans="1:7">
      <c r="D1075" s="5" t="s">
        <v>789</v>
      </c>
    </row>
    <row r="1076" spans="1:7">
      <c r="D1076" s="5" t="s">
        <v>790</v>
      </c>
    </row>
    <row r="1077" spans="1:7">
      <c r="D1077" s="5" t="s">
        <v>791</v>
      </c>
    </row>
    <row r="1078" spans="1:7">
      <c r="D1078" s="5" t="s">
        <v>792</v>
      </c>
    </row>
    <row r="1079" spans="1:7">
      <c r="D1079" s="5" t="s">
        <v>793</v>
      </c>
      <c r="F1079" s="5"/>
    </row>
    <row r="1080" spans="1:7">
      <c r="F1080" s="14">
        <v>47</v>
      </c>
      <c r="G1080" s="5" t="s">
        <v>2</v>
      </c>
    </row>
    <row r="1081" spans="1:7">
      <c r="A1081" s="13" t="s">
        <v>794</v>
      </c>
    </row>
    <row r="1082" spans="1:7">
      <c r="B1082" s="14" t="s">
        <v>795</v>
      </c>
    </row>
    <row r="1083" spans="1:7">
      <c r="C1083" s="5" t="s">
        <v>796</v>
      </c>
    </row>
    <row r="1084" spans="1:7">
      <c r="D1084" s="5" t="s">
        <v>797</v>
      </c>
    </row>
    <row r="1085" spans="1:7">
      <c r="D1085" s="5" t="s">
        <v>798</v>
      </c>
    </row>
    <row r="1086" spans="1:7">
      <c r="D1086" s="5" t="s">
        <v>799</v>
      </c>
    </row>
    <row r="1087" spans="1:7">
      <c r="D1087" s="5" t="s">
        <v>800</v>
      </c>
    </row>
    <row r="1088" spans="1:7">
      <c r="D1088" s="5" t="s">
        <v>801</v>
      </c>
      <c r="F1088" s="14">
        <v>33</v>
      </c>
      <c r="G1088" s="5" t="s">
        <v>2</v>
      </c>
    </row>
    <row r="1090" spans="1:7">
      <c r="A1090" s="13" t="s">
        <v>802</v>
      </c>
    </row>
    <row r="1091" spans="1:7">
      <c r="B1091" s="14" t="s">
        <v>62</v>
      </c>
    </row>
    <row r="1092" spans="1:7">
      <c r="C1092" s="5" t="s">
        <v>803</v>
      </c>
    </row>
    <row r="1093" spans="1:7">
      <c r="C1093" s="5" t="s">
        <v>5</v>
      </c>
    </row>
    <row r="1094" spans="1:7">
      <c r="F1094" s="14">
        <v>26</v>
      </c>
      <c r="G1094" s="5" t="s">
        <v>2</v>
      </c>
    </row>
    <row r="1095" spans="1:7">
      <c r="A1095" s="13" t="s">
        <v>804</v>
      </c>
    </row>
    <row r="1096" spans="1:7">
      <c r="B1096" s="14" t="s">
        <v>805</v>
      </c>
    </row>
    <row r="1097" spans="1:7">
      <c r="C1097" s="5" t="s">
        <v>806</v>
      </c>
    </row>
    <row r="1098" spans="1:7">
      <c r="C1098" s="5" t="s">
        <v>807</v>
      </c>
    </row>
    <row r="1099" spans="1:7">
      <c r="C1099" s="5" t="s">
        <v>808</v>
      </c>
    </row>
    <row r="1100" spans="1:7">
      <c r="C1100" s="5" t="s">
        <v>5</v>
      </c>
    </row>
    <row r="1101" spans="1:7">
      <c r="F1101" s="14">
        <v>42</v>
      </c>
      <c r="G1101" s="5" t="s">
        <v>2</v>
      </c>
    </row>
    <row r="1102" spans="1:7">
      <c r="E1102" s="17" t="s">
        <v>740</v>
      </c>
      <c r="F1102" s="18">
        <f>SUM(F1023:F1101)</f>
        <v>326</v>
      </c>
      <c r="G1102" s="13" t="s">
        <v>809</v>
      </c>
    </row>
    <row r="1105" spans="1:7">
      <c r="A1105" s="13" t="s">
        <v>810</v>
      </c>
    </row>
    <row r="1106" spans="1:7">
      <c r="B1106" s="14" t="s">
        <v>811</v>
      </c>
    </row>
    <row r="1107" spans="1:7">
      <c r="C1107" s="5" t="s">
        <v>812</v>
      </c>
    </row>
    <row r="1108" spans="1:7">
      <c r="C1108" s="5" t="s">
        <v>813</v>
      </c>
    </row>
    <row r="1109" spans="1:7">
      <c r="C1109" s="5" t="s">
        <v>5</v>
      </c>
    </row>
    <row r="1110" spans="1:7">
      <c r="F1110" s="14">
        <v>12</v>
      </c>
      <c r="G1110" s="5" t="s">
        <v>2</v>
      </c>
    </row>
    <row r="1111" spans="1:7">
      <c r="A1111" s="13" t="s">
        <v>814</v>
      </c>
    </row>
    <row r="1112" spans="1:7">
      <c r="B1112" s="14" t="s">
        <v>815</v>
      </c>
    </row>
    <row r="1113" spans="1:7">
      <c r="C1113" s="5" t="s">
        <v>816</v>
      </c>
    </row>
    <row r="1114" spans="1:7">
      <c r="C1114" s="5" t="s">
        <v>817</v>
      </c>
    </row>
    <row r="1115" spans="1:7">
      <c r="C1115" s="5" t="s">
        <v>818</v>
      </c>
    </row>
    <row r="1116" spans="1:7">
      <c r="C1116" s="5" t="s">
        <v>819</v>
      </c>
    </row>
    <row r="1117" spans="1:7">
      <c r="F1117" s="14">
        <v>32</v>
      </c>
      <c r="G1117" s="5" t="s">
        <v>2</v>
      </c>
    </row>
    <row r="1119" spans="1:7">
      <c r="A1119" s="13" t="s">
        <v>820</v>
      </c>
    </row>
    <row r="1120" spans="1:7">
      <c r="B1120" s="14" t="s">
        <v>821</v>
      </c>
    </row>
    <row r="1121" spans="1:9">
      <c r="C1121" s="5" t="s">
        <v>822</v>
      </c>
    </row>
    <row r="1122" spans="1:9">
      <c r="C1122" s="5" t="s">
        <v>823</v>
      </c>
    </row>
    <row r="1123" spans="1:9">
      <c r="C1123" s="5" t="s">
        <v>824</v>
      </c>
    </row>
    <row r="1124" spans="1:9">
      <c r="C1124" s="5" t="s">
        <v>825</v>
      </c>
    </row>
    <row r="1125" spans="1:9">
      <c r="F1125" s="14">
        <v>32</v>
      </c>
      <c r="G1125" s="5" t="s">
        <v>2</v>
      </c>
    </row>
    <row r="1126" spans="1:9">
      <c r="A1126" s="13" t="s">
        <v>826</v>
      </c>
    </row>
    <row r="1127" spans="1:9">
      <c r="B1127" s="14" t="s">
        <v>827</v>
      </c>
    </row>
    <row r="1128" spans="1:9">
      <c r="D1128" s="40" t="s">
        <v>372</v>
      </c>
      <c r="G1128" s="5" t="s">
        <v>209</v>
      </c>
      <c r="H1128" s="27"/>
      <c r="I1128" s="5" t="s">
        <v>507</v>
      </c>
    </row>
    <row r="1129" spans="1:9">
      <c r="D1129" s="40" t="s">
        <v>20</v>
      </c>
      <c r="G1129" s="5" t="s">
        <v>547</v>
      </c>
      <c r="H1129" s="27"/>
      <c r="I1129" s="5" t="s">
        <v>630</v>
      </c>
    </row>
    <row r="1130" spans="1:9">
      <c r="D1130" s="40" t="s">
        <v>42</v>
      </c>
      <c r="G1130" s="5" t="s">
        <v>586</v>
      </c>
      <c r="H1130" s="27"/>
      <c r="I1130" s="5" t="s">
        <v>749</v>
      </c>
    </row>
    <row r="1131" spans="1:9">
      <c r="D1131" s="40" t="s">
        <v>632</v>
      </c>
      <c r="G1131" s="5" t="s">
        <v>633</v>
      </c>
      <c r="H1131" s="27"/>
      <c r="I1131" s="40" t="s">
        <v>634</v>
      </c>
    </row>
    <row r="1132" spans="1:9">
      <c r="D1132" s="40" t="s">
        <v>421</v>
      </c>
      <c r="G1132" s="5" t="s">
        <v>371</v>
      </c>
      <c r="H1132" s="27"/>
      <c r="I1132" s="5" t="s">
        <v>750</v>
      </c>
    </row>
    <row r="1133" spans="1:9">
      <c r="D1133" s="40" t="s">
        <v>589</v>
      </c>
      <c r="G1133" s="5" t="s">
        <v>588</v>
      </c>
      <c r="H1133" s="27"/>
      <c r="I1133" s="5" t="s">
        <v>32</v>
      </c>
    </row>
    <row r="1134" spans="1:9">
      <c r="F1134" s="14">
        <v>18</v>
      </c>
      <c r="G1134" s="5" t="s">
        <v>2</v>
      </c>
    </row>
    <row r="1135" spans="1:9">
      <c r="A1135" s="13" t="s">
        <v>828</v>
      </c>
    </row>
    <row r="1136" spans="1:9">
      <c r="B1136" s="14" t="s">
        <v>829</v>
      </c>
    </row>
    <row r="1137" spans="1:7">
      <c r="C1137" s="5" t="s">
        <v>830</v>
      </c>
    </row>
    <row r="1138" spans="1:7">
      <c r="C1138" s="5" t="s">
        <v>831</v>
      </c>
    </row>
    <row r="1139" spans="1:7">
      <c r="C1139" s="5" t="s">
        <v>832</v>
      </c>
    </row>
    <row r="1140" spans="1:7">
      <c r="C1140" s="5" t="s">
        <v>833</v>
      </c>
    </row>
    <row r="1141" spans="1:7">
      <c r="C1141" s="5" t="s">
        <v>834</v>
      </c>
    </row>
    <row r="1142" spans="1:7">
      <c r="F1142" s="14">
        <v>47</v>
      </c>
      <c r="G1142" s="5" t="s">
        <v>2</v>
      </c>
    </row>
    <row r="1144" spans="1:7">
      <c r="A1144" s="13" t="s">
        <v>835</v>
      </c>
    </row>
    <row r="1145" spans="1:7">
      <c r="B1145" s="14" t="s">
        <v>836</v>
      </c>
    </row>
    <row r="1146" spans="1:7">
      <c r="C1146" s="5" t="s">
        <v>168</v>
      </c>
    </row>
    <row r="1147" spans="1:7">
      <c r="C1147" s="5" t="s">
        <v>837</v>
      </c>
    </row>
    <row r="1148" spans="1:7">
      <c r="C1148" s="5" t="s">
        <v>838</v>
      </c>
    </row>
    <row r="1149" spans="1:7">
      <c r="C1149" s="5" t="s">
        <v>839</v>
      </c>
    </row>
    <row r="1150" spans="1:7">
      <c r="C1150" s="5" t="s">
        <v>170</v>
      </c>
    </row>
    <row r="1151" spans="1:7">
      <c r="C1151" s="5" t="s">
        <v>840</v>
      </c>
    </row>
    <row r="1152" spans="1:7">
      <c r="C1152" s="5" t="s">
        <v>557</v>
      </c>
    </row>
    <row r="1153" spans="1:7">
      <c r="C1153" s="5" t="s">
        <v>841</v>
      </c>
    </row>
    <row r="1154" spans="1:7">
      <c r="F1154" s="14">
        <v>15</v>
      </c>
      <c r="G1154" s="5" t="s">
        <v>2</v>
      </c>
    </row>
    <row r="1156" spans="1:7">
      <c r="A1156" s="13" t="s">
        <v>842</v>
      </c>
    </row>
    <row r="1157" spans="1:7">
      <c r="B1157" s="14" t="s">
        <v>843</v>
      </c>
    </row>
    <row r="1158" spans="1:7">
      <c r="C1158" s="5" t="s">
        <v>844</v>
      </c>
    </row>
    <row r="1159" spans="1:7">
      <c r="C1159" s="5" t="s">
        <v>845</v>
      </c>
    </row>
    <row r="1160" spans="1:7">
      <c r="C1160" s="5" t="s">
        <v>846</v>
      </c>
    </row>
    <row r="1161" spans="1:7">
      <c r="C1161" s="5" t="s">
        <v>847</v>
      </c>
    </row>
    <row r="1162" spans="1:7">
      <c r="C1162" s="5" t="s">
        <v>848</v>
      </c>
    </row>
    <row r="1163" spans="1:7">
      <c r="C1163" s="5" t="s">
        <v>849</v>
      </c>
    </row>
    <row r="1164" spans="1:7">
      <c r="F1164" s="14">
        <v>37</v>
      </c>
      <c r="G1164" s="5" t="s">
        <v>2</v>
      </c>
    </row>
    <row r="1165" spans="1:7">
      <c r="A1165" s="13" t="s">
        <v>850</v>
      </c>
    </row>
    <row r="1166" spans="1:7">
      <c r="B1166" s="14" t="s">
        <v>851</v>
      </c>
    </row>
    <row r="1167" spans="1:7">
      <c r="C1167" s="5" t="s">
        <v>852</v>
      </c>
    </row>
    <row r="1168" spans="1:7">
      <c r="C1168" s="5" t="s">
        <v>853</v>
      </c>
    </row>
    <row r="1169" spans="1:7">
      <c r="C1169" s="5" t="s">
        <v>854</v>
      </c>
    </row>
    <row r="1170" spans="1:7">
      <c r="C1170" s="5" t="s">
        <v>5</v>
      </c>
    </row>
    <row r="1171" spans="1:7">
      <c r="D1171" s="5" t="s">
        <v>855</v>
      </c>
    </row>
    <row r="1172" spans="1:7">
      <c r="C1172" s="5" t="s">
        <v>856</v>
      </c>
    </row>
    <row r="1173" spans="1:7">
      <c r="C1173" s="5" t="s">
        <v>857</v>
      </c>
    </row>
    <row r="1174" spans="1:7">
      <c r="C1174" s="5" t="s">
        <v>858</v>
      </c>
    </row>
    <row r="1175" spans="1:7">
      <c r="F1175" s="14">
        <v>36</v>
      </c>
      <c r="G1175" s="5" t="s">
        <v>2</v>
      </c>
    </row>
    <row r="1177" spans="1:7">
      <c r="A1177" s="13" t="s">
        <v>859</v>
      </c>
    </row>
    <row r="1178" spans="1:7">
      <c r="B1178" s="14" t="s">
        <v>111</v>
      </c>
    </row>
    <row r="1179" spans="1:7">
      <c r="C1179" s="5" t="s">
        <v>860</v>
      </c>
    </row>
    <row r="1180" spans="1:7">
      <c r="C1180" s="5" t="s">
        <v>861</v>
      </c>
    </row>
    <row r="1181" spans="1:7">
      <c r="C1181" s="5" t="s">
        <v>862</v>
      </c>
    </row>
    <row r="1182" spans="1:7">
      <c r="F1182" s="14">
        <v>47</v>
      </c>
      <c r="G1182" s="5" t="s">
        <v>2</v>
      </c>
    </row>
    <row r="1183" spans="1:7">
      <c r="A1183" s="13" t="s">
        <v>863</v>
      </c>
    </row>
    <row r="1184" spans="1:7">
      <c r="B1184" s="14" t="s">
        <v>864</v>
      </c>
    </row>
    <row r="1185" spans="1:7">
      <c r="B1185" s="14" t="s">
        <v>865</v>
      </c>
    </row>
    <row r="1186" spans="1:7">
      <c r="C1186" s="5" t="s">
        <v>866</v>
      </c>
    </row>
    <row r="1187" spans="1:7">
      <c r="C1187" s="5" t="s">
        <v>867</v>
      </c>
    </row>
    <row r="1188" spans="1:7">
      <c r="C1188" s="5" t="s">
        <v>868</v>
      </c>
    </row>
    <row r="1189" spans="1:7">
      <c r="C1189" s="5" t="s">
        <v>869</v>
      </c>
    </row>
    <row r="1190" spans="1:7">
      <c r="C1190" s="5" t="s">
        <v>870</v>
      </c>
    </row>
    <row r="1191" spans="1:7">
      <c r="C1191" s="5" t="s">
        <v>871</v>
      </c>
    </row>
    <row r="1192" spans="1:7">
      <c r="C1192" s="5" t="s">
        <v>872</v>
      </c>
    </row>
    <row r="1193" spans="1:7">
      <c r="F1193" s="14">
        <v>53</v>
      </c>
      <c r="G1193" s="5" t="s">
        <v>2</v>
      </c>
    </row>
    <row r="1194" spans="1:7">
      <c r="E1194" s="17" t="s">
        <v>113</v>
      </c>
      <c r="F1194" s="18">
        <f>SUM(F1105:F1193)</f>
        <v>329</v>
      </c>
      <c r="G1194" s="13" t="s">
        <v>873</v>
      </c>
    </row>
    <row r="1196" spans="1:7">
      <c r="A1196" s="13" t="s">
        <v>874</v>
      </c>
    </row>
    <row r="1197" spans="1:7">
      <c r="B1197" s="14" t="s">
        <v>683</v>
      </c>
    </row>
    <row r="1198" spans="1:7">
      <c r="C1198" s="5" t="s">
        <v>875</v>
      </c>
    </row>
    <row r="1199" spans="1:7">
      <c r="C1199" s="5" t="s">
        <v>876</v>
      </c>
    </row>
    <row r="1200" spans="1:7">
      <c r="C1200" s="5" t="s">
        <v>877</v>
      </c>
    </row>
    <row r="1201" spans="1:7">
      <c r="F1201" s="14">
        <v>25</v>
      </c>
      <c r="G1201" s="5" t="s">
        <v>2</v>
      </c>
    </row>
    <row r="1203" spans="1:7">
      <c r="A1203" s="13" t="s">
        <v>878</v>
      </c>
    </row>
    <row r="1204" spans="1:7">
      <c r="B1204" s="14" t="s">
        <v>879</v>
      </c>
    </row>
    <row r="1205" spans="1:7">
      <c r="C1205" s="5" t="s">
        <v>880</v>
      </c>
    </row>
    <row r="1206" spans="1:7">
      <c r="C1206" s="5" t="s">
        <v>881</v>
      </c>
    </row>
    <row r="1207" spans="1:7">
      <c r="D1207" s="5" t="s">
        <v>882</v>
      </c>
    </row>
    <row r="1208" spans="1:7">
      <c r="D1208" s="5" t="s">
        <v>883</v>
      </c>
    </row>
    <row r="1209" spans="1:7">
      <c r="C1209" s="5" t="s">
        <v>884</v>
      </c>
    </row>
    <row r="1210" spans="1:7">
      <c r="F1210" s="14">
        <v>29</v>
      </c>
      <c r="G1210" s="5" t="s">
        <v>2</v>
      </c>
    </row>
    <row r="1212" spans="1:7">
      <c r="A1212" s="13" t="s">
        <v>885</v>
      </c>
    </row>
    <row r="1213" spans="1:7">
      <c r="B1213" s="14" t="s">
        <v>886</v>
      </c>
    </row>
    <row r="1214" spans="1:7">
      <c r="C1214" s="5" t="s">
        <v>887</v>
      </c>
    </row>
    <row r="1215" spans="1:7">
      <c r="C1215" s="5" t="s">
        <v>888</v>
      </c>
    </row>
    <row r="1216" spans="1:7">
      <c r="C1216" s="5" t="s">
        <v>889</v>
      </c>
    </row>
    <row r="1217" spans="1:11">
      <c r="C1217" s="5" t="s">
        <v>890</v>
      </c>
    </row>
    <row r="1218" spans="1:11">
      <c r="C1218" s="5" t="s">
        <v>891</v>
      </c>
    </row>
    <row r="1219" spans="1:11">
      <c r="F1219" s="14">
        <v>45</v>
      </c>
      <c r="G1219" s="5" t="s">
        <v>2</v>
      </c>
    </row>
    <row r="1221" spans="1:11">
      <c r="A1221" s="13" t="s">
        <v>892</v>
      </c>
    </row>
    <row r="1222" spans="1:11">
      <c r="B1222" s="14" t="s">
        <v>893</v>
      </c>
    </row>
    <row r="1223" spans="1:11">
      <c r="C1223" s="5" t="s">
        <v>894</v>
      </c>
    </row>
    <row r="1224" spans="1:11">
      <c r="C1224" s="5" t="s">
        <v>895</v>
      </c>
    </row>
    <row r="1225" spans="1:11">
      <c r="F1225" s="14">
        <v>47</v>
      </c>
      <c r="G1225" s="5" t="s">
        <v>2</v>
      </c>
    </row>
    <row r="1227" spans="1:11">
      <c r="A1227" s="13" t="s">
        <v>896</v>
      </c>
    </row>
    <row r="1228" spans="1:11">
      <c r="B1228" s="14" t="s">
        <v>897</v>
      </c>
    </row>
    <row r="1229" spans="1:11">
      <c r="C1229" s="5" t="s">
        <v>898</v>
      </c>
    </row>
    <row r="1230" spans="1:11">
      <c r="E1230" s="5" t="s">
        <v>899</v>
      </c>
      <c r="H1230" s="5" t="s">
        <v>900</v>
      </c>
      <c r="K1230" s="5" t="s">
        <v>901</v>
      </c>
    </row>
    <row r="1231" spans="1:11">
      <c r="D1231" s="7" t="s">
        <v>902</v>
      </c>
      <c r="E1231" s="5" t="s">
        <v>633</v>
      </c>
      <c r="G1231" s="7" t="s">
        <v>903</v>
      </c>
      <c r="H1231" s="5" t="s">
        <v>42</v>
      </c>
      <c r="J1231" s="7" t="s">
        <v>904</v>
      </c>
      <c r="K1231" s="5" t="s">
        <v>371</v>
      </c>
    </row>
    <row r="1232" spans="1:11">
      <c r="E1232" s="5" t="s">
        <v>420</v>
      </c>
      <c r="H1232" s="5" t="s">
        <v>421</v>
      </c>
      <c r="K1232" s="5" t="s">
        <v>905</v>
      </c>
    </row>
    <row r="1233" spans="1:11">
      <c r="E1233" s="5" t="s">
        <v>422</v>
      </c>
      <c r="H1233" s="5" t="s">
        <v>906</v>
      </c>
      <c r="K1233" s="5" t="s">
        <v>907</v>
      </c>
    </row>
    <row r="1234" spans="1:11">
      <c r="E1234" s="5" t="s">
        <v>749</v>
      </c>
      <c r="H1234" s="5" t="s">
        <v>908</v>
      </c>
      <c r="K1234" s="5" t="s">
        <v>909</v>
      </c>
    </row>
    <row r="1235" spans="1:11">
      <c r="E1235" s="5" t="s">
        <v>910</v>
      </c>
    </row>
    <row r="1236" spans="1:11">
      <c r="E1236" s="5" t="s">
        <v>911</v>
      </c>
    </row>
    <row r="1238" spans="1:11">
      <c r="E1238" s="5" t="s">
        <v>912</v>
      </c>
    </row>
    <row r="1239" spans="1:11">
      <c r="C1239" s="5" t="s">
        <v>913</v>
      </c>
    </row>
    <row r="1240" spans="1:11">
      <c r="E1240" s="5" t="s">
        <v>32</v>
      </c>
    </row>
    <row r="1241" spans="1:11">
      <c r="E1241" s="5" t="s">
        <v>586</v>
      </c>
    </row>
    <row r="1243" spans="1:11">
      <c r="C1243" s="5" t="s">
        <v>914</v>
      </c>
    </row>
    <row r="1244" spans="1:11">
      <c r="D1244" s="7" t="s">
        <v>904</v>
      </c>
      <c r="E1244" s="5" t="s">
        <v>915</v>
      </c>
    </row>
    <row r="1245" spans="1:11">
      <c r="F1245" s="14">
        <v>23</v>
      </c>
      <c r="G1245" s="5" t="s">
        <v>2</v>
      </c>
    </row>
    <row r="1247" spans="1:11">
      <c r="A1247" s="13" t="s">
        <v>916</v>
      </c>
    </row>
    <row r="1248" spans="1:11">
      <c r="B1248" s="14" t="s">
        <v>917</v>
      </c>
    </row>
    <row r="1249" spans="1:7">
      <c r="C1249" s="5" t="s">
        <v>918</v>
      </c>
    </row>
    <row r="1250" spans="1:7">
      <c r="C1250" s="5" t="s">
        <v>919</v>
      </c>
    </row>
    <row r="1251" spans="1:7">
      <c r="C1251" s="5" t="s">
        <v>920</v>
      </c>
    </row>
    <row r="1252" spans="1:7">
      <c r="C1252" s="5" t="s">
        <v>921</v>
      </c>
    </row>
    <row r="1253" spans="1:7">
      <c r="C1253" s="5" t="s">
        <v>922</v>
      </c>
    </row>
    <row r="1254" spans="1:7">
      <c r="F1254" s="14">
        <v>66</v>
      </c>
      <c r="G1254" s="5" t="s">
        <v>2</v>
      </c>
    </row>
    <row r="1256" spans="1:7">
      <c r="A1256" s="13" t="s">
        <v>923</v>
      </c>
    </row>
    <row r="1257" spans="1:7">
      <c r="B1257" s="14" t="s">
        <v>924</v>
      </c>
    </row>
    <row r="1258" spans="1:7">
      <c r="C1258" s="5" t="s">
        <v>168</v>
      </c>
    </row>
    <row r="1259" spans="1:7">
      <c r="D1259" s="5" t="s">
        <v>925</v>
      </c>
    </row>
    <row r="1260" spans="1:7">
      <c r="C1260" s="5" t="s">
        <v>170</v>
      </c>
    </row>
    <row r="1261" spans="1:7">
      <c r="D1261" s="5" t="s">
        <v>926</v>
      </c>
    </row>
    <row r="1262" spans="1:7">
      <c r="C1262" s="5" t="s">
        <v>557</v>
      </c>
    </row>
    <row r="1263" spans="1:7">
      <c r="D1263" s="5" t="s">
        <v>927</v>
      </c>
    </row>
    <row r="1264" spans="1:7">
      <c r="C1264" s="5" t="s">
        <v>558</v>
      </c>
    </row>
    <row r="1265" spans="1:7">
      <c r="D1265" s="5" t="s">
        <v>928</v>
      </c>
    </row>
    <row r="1266" spans="1:7">
      <c r="C1266" s="5" t="s">
        <v>559</v>
      </c>
    </row>
    <row r="1267" spans="1:7">
      <c r="D1267" s="5" t="s">
        <v>929</v>
      </c>
    </row>
    <row r="1268" spans="1:7">
      <c r="C1268" s="5" t="s">
        <v>178</v>
      </c>
    </row>
    <row r="1269" spans="1:7">
      <c r="D1269" s="5" t="s">
        <v>930</v>
      </c>
    </row>
    <row r="1270" spans="1:7">
      <c r="F1270" s="14">
        <v>12</v>
      </c>
      <c r="G1270" s="5" t="s">
        <v>2</v>
      </c>
    </row>
    <row r="1272" spans="1:7">
      <c r="A1272" s="13" t="s">
        <v>931</v>
      </c>
    </row>
    <row r="1273" spans="1:7">
      <c r="B1273" s="14" t="s">
        <v>932</v>
      </c>
    </row>
    <row r="1274" spans="1:7">
      <c r="C1274" s="5" t="s">
        <v>933</v>
      </c>
    </row>
    <row r="1275" spans="1:7">
      <c r="F1275" s="14">
        <v>37</v>
      </c>
      <c r="G1275" s="5" t="s">
        <v>2</v>
      </c>
    </row>
    <row r="1277" spans="1:7">
      <c r="A1277" s="13" t="s">
        <v>934</v>
      </c>
    </row>
    <row r="1278" spans="1:7">
      <c r="B1278" s="14" t="s">
        <v>935</v>
      </c>
    </row>
    <row r="1279" spans="1:7">
      <c r="C1279" s="5" t="s">
        <v>936</v>
      </c>
    </row>
    <row r="1280" spans="1:7">
      <c r="D1280" s="5" t="s">
        <v>937</v>
      </c>
    </row>
    <row r="1281" spans="1:7">
      <c r="C1281" s="5" t="s">
        <v>938</v>
      </c>
    </row>
    <row r="1282" spans="1:7">
      <c r="C1282" s="5" t="s">
        <v>939</v>
      </c>
    </row>
    <row r="1283" spans="1:7">
      <c r="F1283" s="14">
        <v>41</v>
      </c>
      <c r="G1283" s="5" t="s">
        <v>2</v>
      </c>
    </row>
    <row r="1285" spans="1:7">
      <c r="A1285" s="13" t="s">
        <v>940</v>
      </c>
    </row>
    <row r="1286" spans="1:7">
      <c r="B1286" s="14" t="s">
        <v>941</v>
      </c>
    </row>
    <row r="1287" spans="1:7">
      <c r="C1287" s="5" t="s">
        <v>942</v>
      </c>
    </row>
    <row r="1288" spans="1:7">
      <c r="C1288" s="5" t="s">
        <v>943</v>
      </c>
    </row>
    <row r="1289" spans="1:7">
      <c r="C1289" s="5" t="s">
        <v>944</v>
      </c>
    </row>
    <row r="1290" spans="1:7">
      <c r="C1290" s="5" t="s">
        <v>945</v>
      </c>
    </row>
    <row r="1291" spans="1:7">
      <c r="C1291" s="5" t="s">
        <v>946</v>
      </c>
    </row>
    <row r="1292" spans="1:7">
      <c r="F1292" s="14">
        <v>62</v>
      </c>
      <c r="G1292" s="5" t="s">
        <v>2</v>
      </c>
    </row>
    <row r="1294" spans="1:7">
      <c r="A1294" s="13" t="s">
        <v>947</v>
      </c>
    </row>
    <row r="1295" spans="1:7">
      <c r="B1295" s="14" t="s">
        <v>62</v>
      </c>
    </row>
    <row r="1296" spans="1:7">
      <c r="C1296" s="5" t="s">
        <v>948</v>
      </c>
    </row>
    <row r="1297" spans="1:7">
      <c r="C1297" s="5" t="s">
        <v>949</v>
      </c>
    </row>
    <row r="1298" spans="1:7">
      <c r="F1298" s="14">
        <v>36</v>
      </c>
      <c r="G1298" s="5" t="s">
        <v>2</v>
      </c>
    </row>
    <row r="1300" spans="1:7">
      <c r="A1300" s="13" t="s">
        <v>950</v>
      </c>
    </row>
    <row r="1301" spans="1:7">
      <c r="B1301" s="14" t="s">
        <v>951</v>
      </c>
    </row>
    <row r="1302" spans="1:7">
      <c r="C1302" s="5" t="s">
        <v>952</v>
      </c>
    </row>
    <row r="1303" spans="1:7">
      <c r="C1303" s="5" t="s">
        <v>953</v>
      </c>
    </row>
    <row r="1304" spans="1:7">
      <c r="F1304" s="14">
        <v>30</v>
      </c>
      <c r="G1304" s="5" t="s">
        <v>2</v>
      </c>
    </row>
    <row r="1306" spans="1:7">
      <c r="A1306" s="13" t="s">
        <v>954</v>
      </c>
    </row>
    <row r="1307" spans="1:7">
      <c r="B1307" s="14" t="s">
        <v>805</v>
      </c>
    </row>
    <row r="1308" spans="1:7">
      <c r="C1308" s="5" t="s">
        <v>955</v>
      </c>
    </row>
    <row r="1309" spans="1:7">
      <c r="C1309" s="5" t="s">
        <v>956</v>
      </c>
    </row>
    <row r="1310" spans="1:7">
      <c r="D1310" s="5" t="s">
        <v>957</v>
      </c>
    </row>
    <row r="1311" spans="1:7">
      <c r="F1311" s="14">
        <v>19</v>
      </c>
      <c r="G1311" s="5" t="s">
        <v>2</v>
      </c>
    </row>
    <row r="1312" spans="1:7">
      <c r="E1312" s="17" t="s">
        <v>113</v>
      </c>
      <c r="F1312" s="18">
        <f>SUM(F1196:F1311)</f>
        <v>472</v>
      </c>
      <c r="G1312" s="13" t="s">
        <v>958</v>
      </c>
    </row>
    <row r="1313" spans="1:7">
      <c r="E1313" s="17"/>
      <c r="F1313" s="19"/>
      <c r="G1313" s="13"/>
    </row>
    <row r="1314" spans="1:7">
      <c r="A1314" s="13" t="s">
        <v>959</v>
      </c>
    </row>
    <row r="1315" spans="1:7">
      <c r="B1315" s="14" t="s">
        <v>960</v>
      </c>
    </row>
    <row r="1316" spans="1:7">
      <c r="C1316" s="5" t="s">
        <v>961</v>
      </c>
    </row>
    <row r="1317" spans="1:7">
      <c r="C1317" s="5" t="s">
        <v>962</v>
      </c>
    </row>
    <row r="1318" spans="1:7">
      <c r="C1318" s="5" t="s">
        <v>963</v>
      </c>
    </row>
    <row r="1319" spans="1:7">
      <c r="F1319" s="14">
        <v>10</v>
      </c>
      <c r="G1319" s="5" t="s">
        <v>2</v>
      </c>
    </row>
    <row r="1321" spans="1:7">
      <c r="A1321" s="13" t="s">
        <v>964</v>
      </c>
    </row>
    <row r="1322" spans="1:7">
      <c r="B1322" s="14" t="s">
        <v>965</v>
      </c>
    </row>
    <row r="1323" spans="1:7">
      <c r="C1323" s="5" t="s">
        <v>966</v>
      </c>
    </row>
    <row r="1324" spans="1:7">
      <c r="C1324" s="5" t="s">
        <v>967</v>
      </c>
    </row>
    <row r="1325" spans="1:7">
      <c r="C1325" s="5" t="s">
        <v>968</v>
      </c>
    </row>
    <row r="1326" spans="1:7">
      <c r="C1326" s="5" t="s">
        <v>969</v>
      </c>
      <c r="F1326" s="14">
        <v>34</v>
      </c>
      <c r="G1326" s="5" t="s">
        <v>2</v>
      </c>
    </row>
    <row r="1328" spans="1:7">
      <c r="A1328" s="13" t="s">
        <v>970</v>
      </c>
    </row>
    <row r="1329" spans="1:7">
      <c r="B1329" s="14" t="s">
        <v>971</v>
      </c>
      <c r="F1329" s="14">
        <v>8</v>
      </c>
      <c r="G1329" s="5" t="s">
        <v>2</v>
      </c>
    </row>
    <row r="1330" spans="1:7">
      <c r="C1330" s="5" t="s">
        <v>972</v>
      </c>
    </row>
    <row r="1332" spans="1:7">
      <c r="A1332" s="13" t="s">
        <v>973</v>
      </c>
    </row>
    <row r="1333" spans="1:7">
      <c r="B1333" s="14" t="s">
        <v>974</v>
      </c>
      <c r="F1333" s="14">
        <v>62</v>
      </c>
      <c r="G1333" s="5" t="s">
        <v>2</v>
      </c>
    </row>
    <row r="1334" spans="1:7">
      <c r="C1334" s="5" t="s">
        <v>975</v>
      </c>
    </row>
    <row r="1335" spans="1:7">
      <c r="D1335" s="5" t="s">
        <v>976</v>
      </c>
    </row>
    <row r="1336" spans="1:7">
      <c r="D1336" s="5" t="s">
        <v>977</v>
      </c>
    </row>
    <row r="1337" spans="1:7">
      <c r="D1337" s="5" t="s">
        <v>978</v>
      </c>
    </row>
    <row r="1338" spans="1:7">
      <c r="D1338" s="5" t="s">
        <v>979</v>
      </c>
    </row>
    <row r="1339" spans="1:7">
      <c r="C1339" s="5" t="s">
        <v>980</v>
      </c>
    </row>
    <row r="1341" spans="1:7">
      <c r="A1341" s="13" t="s">
        <v>981</v>
      </c>
    </row>
    <row r="1342" spans="1:7">
      <c r="B1342" s="14" t="s">
        <v>982</v>
      </c>
      <c r="F1342" s="14">
        <v>220</v>
      </c>
      <c r="G1342" s="5" t="s">
        <v>2</v>
      </c>
    </row>
    <row r="1343" spans="1:7">
      <c r="C1343" s="5" t="s">
        <v>983</v>
      </c>
    </row>
    <row r="1344" spans="1:7">
      <c r="D1344" s="5" t="s">
        <v>984</v>
      </c>
    </row>
    <row r="1345" spans="1:10">
      <c r="D1345" s="5" t="s">
        <v>5</v>
      </c>
    </row>
    <row r="1347" spans="1:10">
      <c r="A1347" s="13" t="s">
        <v>985</v>
      </c>
    </row>
    <row r="1348" spans="1:10">
      <c r="B1348" s="14" t="s">
        <v>986</v>
      </c>
    </row>
    <row r="1349" spans="1:10">
      <c r="C1349" s="5" t="s">
        <v>987</v>
      </c>
    </row>
    <row r="1350" spans="1:10">
      <c r="C1350" s="5" t="s">
        <v>988</v>
      </c>
    </row>
    <row r="1351" spans="1:10">
      <c r="D1351" s="5" t="s">
        <v>989</v>
      </c>
    </row>
    <row r="1352" spans="1:10">
      <c r="C1352" s="5" t="s">
        <v>990</v>
      </c>
    </row>
    <row r="1353" spans="1:10">
      <c r="C1353" s="5" t="s">
        <v>991</v>
      </c>
    </row>
    <row r="1354" spans="1:10">
      <c r="D1354" s="7" t="s">
        <v>53</v>
      </c>
      <c r="E1354" s="5" t="s">
        <v>20</v>
      </c>
    </row>
    <row r="1355" spans="1:10">
      <c r="D1355" s="7" t="s">
        <v>992</v>
      </c>
      <c r="E1355" s="5" t="s">
        <v>202</v>
      </c>
    </row>
    <row r="1356" spans="1:10">
      <c r="D1356" s="7" t="s">
        <v>993</v>
      </c>
      <c r="E1356" s="5" t="s">
        <v>994</v>
      </c>
    </row>
    <row r="1358" spans="1:10">
      <c r="D1358" s="5" t="s">
        <v>995</v>
      </c>
      <c r="E1358" s="5" t="s">
        <v>32</v>
      </c>
      <c r="G1358" s="5" t="s">
        <v>996</v>
      </c>
      <c r="H1358" s="5" t="s">
        <v>550</v>
      </c>
      <c r="J1358" s="5" t="s">
        <v>997</v>
      </c>
    </row>
    <row r="1359" spans="1:10">
      <c r="E1359" s="5" t="s">
        <v>765</v>
      </c>
      <c r="G1359" s="5" t="s">
        <v>998</v>
      </c>
      <c r="H1359" s="5" t="s">
        <v>421</v>
      </c>
      <c r="J1359" s="5" t="s">
        <v>630</v>
      </c>
    </row>
    <row r="1360" spans="1:10">
      <c r="E1360" s="5" t="s">
        <v>999</v>
      </c>
      <c r="H1360" s="5" t="s">
        <v>1000</v>
      </c>
      <c r="J1360" s="5" t="s">
        <v>507</v>
      </c>
    </row>
    <row r="1362" spans="1:10">
      <c r="E1362" s="5" t="s">
        <v>371</v>
      </c>
      <c r="G1362" s="5" t="s">
        <v>1001</v>
      </c>
      <c r="H1362" s="5" t="s">
        <v>372</v>
      </c>
      <c r="J1362" s="5" t="s">
        <v>909</v>
      </c>
    </row>
    <row r="1363" spans="1:10">
      <c r="E1363" s="5" t="s">
        <v>751</v>
      </c>
      <c r="G1363" s="5" t="s">
        <v>1002</v>
      </c>
      <c r="H1363" s="5" t="s">
        <v>20</v>
      </c>
      <c r="J1363" s="5" t="s">
        <v>586</v>
      </c>
    </row>
    <row r="1364" spans="1:10">
      <c r="G1364" s="5" t="s">
        <v>1003</v>
      </c>
      <c r="J1364" s="5" t="s">
        <v>1004</v>
      </c>
    </row>
    <row r="1365" spans="1:10">
      <c r="E1365" s="5" t="s">
        <v>1005</v>
      </c>
      <c r="J1365" s="5" t="s">
        <v>209</v>
      </c>
    </row>
    <row r="1366" spans="1:10">
      <c r="F1366" s="14">
        <v>23</v>
      </c>
      <c r="G1366" s="5" t="s">
        <v>2</v>
      </c>
    </row>
    <row r="1368" spans="1:10">
      <c r="A1368" s="13" t="s">
        <v>1006</v>
      </c>
    </row>
    <row r="1369" spans="1:10">
      <c r="B1369" s="14" t="s">
        <v>1007</v>
      </c>
    </row>
    <row r="1370" spans="1:10">
      <c r="C1370" s="5" t="s">
        <v>1008</v>
      </c>
    </row>
    <row r="1371" spans="1:10">
      <c r="D1371" s="5" t="s">
        <v>5</v>
      </c>
    </row>
    <row r="1372" spans="1:10">
      <c r="B1372" s="14" t="s">
        <v>1009</v>
      </c>
    </row>
    <row r="1373" spans="1:10">
      <c r="C1373" s="5" t="s">
        <v>1010</v>
      </c>
    </row>
    <row r="1374" spans="1:10">
      <c r="F1374" s="14">
        <v>80</v>
      </c>
      <c r="G1374" s="5" t="s">
        <v>2</v>
      </c>
    </row>
    <row r="1375" spans="1:10">
      <c r="A1375" s="13" t="s">
        <v>1011</v>
      </c>
    </row>
    <row r="1376" spans="1:10">
      <c r="B1376" s="14" t="s">
        <v>1012</v>
      </c>
    </row>
    <row r="1377" spans="1:7">
      <c r="C1377" s="5" t="s">
        <v>1013</v>
      </c>
    </row>
    <row r="1378" spans="1:7">
      <c r="C1378" s="5" t="s">
        <v>1014</v>
      </c>
    </row>
    <row r="1379" spans="1:7">
      <c r="D1379" s="5" t="s">
        <v>1015</v>
      </c>
    </row>
    <row r="1380" spans="1:7">
      <c r="C1380" s="5" t="s">
        <v>1016</v>
      </c>
    </row>
    <row r="1381" spans="1:7">
      <c r="F1381" s="14">
        <v>81</v>
      </c>
      <c r="G1381" s="5" t="s">
        <v>2</v>
      </c>
    </row>
    <row r="1383" spans="1:7">
      <c r="A1383" s="13" t="s">
        <v>1017</v>
      </c>
    </row>
    <row r="1384" spans="1:7">
      <c r="B1384" s="14" t="s">
        <v>1018</v>
      </c>
    </row>
    <row r="1385" spans="1:7">
      <c r="C1385" s="5" t="s">
        <v>1019</v>
      </c>
    </row>
    <row r="1386" spans="1:7">
      <c r="C1386" s="5" t="s">
        <v>1020</v>
      </c>
    </row>
    <row r="1387" spans="1:7">
      <c r="C1387" s="5" t="s">
        <v>1021</v>
      </c>
    </row>
    <row r="1388" spans="1:7">
      <c r="D1388" s="5" t="s">
        <v>1022</v>
      </c>
    </row>
    <row r="1389" spans="1:7">
      <c r="C1389" s="5" t="s">
        <v>1023</v>
      </c>
    </row>
    <row r="1390" spans="1:7">
      <c r="C1390" s="5" t="s">
        <v>1024</v>
      </c>
    </row>
    <row r="1391" spans="1:7">
      <c r="C1391" s="5" t="s">
        <v>1025</v>
      </c>
    </row>
    <row r="1392" spans="1:7">
      <c r="C1392" s="5" t="s">
        <v>1026</v>
      </c>
    </row>
    <row r="1393" spans="1:7">
      <c r="F1393" s="14">
        <v>54</v>
      </c>
      <c r="G1393" s="5" t="s">
        <v>2</v>
      </c>
    </row>
    <row r="1395" spans="1:7">
      <c r="A1395" s="13" t="s">
        <v>1027</v>
      </c>
    </row>
    <row r="1396" spans="1:7">
      <c r="B1396" s="14" t="s">
        <v>220</v>
      </c>
    </row>
    <row r="1397" spans="1:7">
      <c r="C1397" s="5" t="s">
        <v>1028</v>
      </c>
    </row>
    <row r="1398" spans="1:7">
      <c r="C1398" s="5" t="s">
        <v>1029</v>
      </c>
    </row>
    <row r="1399" spans="1:7">
      <c r="F1399" s="14">
        <v>70</v>
      </c>
      <c r="G1399" s="5" t="s">
        <v>2</v>
      </c>
    </row>
    <row r="1400" spans="1:7">
      <c r="A1400" s="13" t="s">
        <v>1030</v>
      </c>
    </row>
    <row r="1401" spans="1:7">
      <c r="B1401" s="14" t="s">
        <v>677</v>
      </c>
    </row>
    <row r="1402" spans="1:7">
      <c r="C1402" s="5" t="s">
        <v>1031</v>
      </c>
    </row>
    <row r="1403" spans="1:7">
      <c r="C1403" s="5" t="s">
        <v>1032</v>
      </c>
    </row>
    <row r="1404" spans="1:7">
      <c r="D1404" s="5" t="s">
        <v>1033</v>
      </c>
    </row>
    <row r="1405" spans="1:7">
      <c r="F1405" s="14">
        <v>15</v>
      </c>
      <c r="G1405" s="5" t="s">
        <v>2</v>
      </c>
    </row>
    <row r="1406" spans="1:7">
      <c r="E1406" s="17" t="s">
        <v>113</v>
      </c>
      <c r="F1406" s="18">
        <f>SUM(F1314:F1405)</f>
        <v>657</v>
      </c>
      <c r="G1406" s="13" t="s">
        <v>1034</v>
      </c>
    </row>
    <row r="1407" spans="1:7">
      <c r="A1407" s="13" t="s">
        <v>1035</v>
      </c>
    </row>
    <row r="1408" spans="1:7">
      <c r="B1408" s="14" t="s">
        <v>1036</v>
      </c>
    </row>
    <row r="1409" spans="1:7">
      <c r="C1409" s="5" t="s">
        <v>1037</v>
      </c>
    </row>
    <row r="1410" spans="1:7">
      <c r="C1410" s="5" t="s">
        <v>1038</v>
      </c>
    </row>
    <row r="1411" spans="1:7">
      <c r="C1411" s="5" t="s">
        <v>1039</v>
      </c>
    </row>
    <row r="1412" spans="1:7">
      <c r="C1412" s="5" t="s">
        <v>1040</v>
      </c>
    </row>
    <row r="1413" spans="1:7">
      <c r="F1413" s="14">
        <v>69</v>
      </c>
      <c r="G1413" s="5" t="s">
        <v>2</v>
      </c>
    </row>
    <row r="1414" spans="1:7">
      <c r="A1414" s="13" t="s">
        <v>1041</v>
      </c>
    </row>
    <row r="1415" spans="1:7">
      <c r="B1415" s="14" t="s">
        <v>1042</v>
      </c>
    </row>
    <row r="1416" spans="1:7">
      <c r="C1416" s="5" t="s">
        <v>1043</v>
      </c>
    </row>
    <row r="1417" spans="1:7">
      <c r="C1417" s="5" t="s">
        <v>1044</v>
      </c>
    </row>
    <row r="1418" spans="1:7">
      <c r="C1418" s="5" t="s">
        <v>1045</v>
      </c>
    </row>
    <row r="1419" spans="1:7">
      <c r="C1419" s="5" t="s">
        <v>1046</v>
      </c>
    </row>
    <row r="1420" spans="1:7">
      <c r="F1420" s="14">
        <v>52</v>
      </c>
      <c r="G1420" s="5" t="s">
        <v>2</v>
      </c>
    </row>
    <row r="1421" spans="1:7">
      <c r="A1421" s="13" t="s">
        <v>1047</v>
      </c>
    </row>
    <row r="1422" spans="1:7">
      <c r="B1422" s="14" t="s">
        <v>1048</v>
      </c>
    </row>
    <row r="1423" spans="1:7">
      <c r="C1423" s="5" t="s">
        <v>1049</v>
      </c>
    </row>
    <row r="1424" spans="1:7">
      <c r="C1424" s="5" t="s">
        <v>1050</v>
      </c>
    </row>
    <row r="1425" spans="1:7">
      <c r="C1425" s="5" t="s">
        <v>1051</v>
      </c>
    </row>
    <row r="1426" spans="1:7">
      <c r="C1426" s="5" t="s">
        <v>5</v>
      </c>
    </row>
    <row r="1427" spans="1:7">
      <c r="F1427" s="14">
        <v>43</v>
      </c>
      <c r="G1427" s="5" t="s">
        <v>2</v>
      </c>
    </row>
    <row r="1428" spans="1:7">
      <c r="A1428" s="13" t="s">
        <v>1052</v>
      </c>
    </row>
    <row r="1429" spans="1:7">
      <c r="B1429" s="14" t="s">
        <v>1053</v>
      </c>
    </row>
    <row r="1430" spans="1:7">
      <c r="D1430" s="5" t="s">
        <v>1054</v>
      </c>
      <c r="F1430" s="14">
        <v>25</v>
      </c>
      <c r="G1430" s="5" t="s">
        <v>2</v>
      </c>
    </row>
    <row r="1431" spans="1:7" ht="3.6" customHeight="1"/>
    <row r="1432" spans="1:7">
      <c r="A1432" s="13" t="s">
        <v>1055</v>
      </c>
      <c r="F1432" s="14">
        <v>63</v>
      </c>
      <c r="G1432" s="5" t="s">
        <v>2</v>
      </c>
    </row>
    <row r="1433" spans="1:7">
      <c r="B1433" s="14" t="s">
        <v>1056</v>
      </c>
    </row>
    <row r="1434" spans="1:7">
      <c r="C1434" s="5" t="s">
        <v>1057</v>
      </c>
    </row>
    <row r="1435" spans="1:7">
      <c r="C1435" s="5" t="s">
        <v>1058</v>
      </c>
    </row>
    <row r="1436" spans="1:7">
      <c r="C1436" s="5" t="s">
        <v>1059</v>
      </c>
    </row>
    <row r="1437" spans="1:7">
      <c r="C1437" s="5" t="s">
        <v>1060</v>
      </c>
    </row>
    <row r="1438" spans="1:7">
      <c r="C1438" s="5" t="s">
        <v>1061</v>
      </c>
    </row>
    <row r="1439" spans="1:7">
      <c r="D1439" s="5" t="s">
        <v>1062</v>
      </c>
    </row>
    <row r="1440" spans="1:7">
      <c r="D1440" s="5" t="s">
        <v>5</v>
      </c>
    </row>
    <row r="1441" spans="1:7">
      <c r="C1441" s="5" t="s">
        <v>1063</v>
      </c>
    </row>
    <row r="1442" spans="1:7">
      <c r="C1442" s="5" t="s">
        <v>1064</v>
      </c>
    </row>
    <row r="1443" spans="1:7">
      <c r="C1443" s="5" t="s">
        <v>1065</v>
      </c>
    </row>
    <row r="1444" spans="1:7" ht="3.6" customHeight="1"/>
    <row r="1445" spans="1:7">
      <c r="A1445" s="13" t="s">
        <v>1066</v>
      </c>
    </row>
    <row r="1446" spans="1:7">
      <c r="B1446" s="14" t="s">
        <v>1067</v>
      </c>
      <c r="F1446" s="14">
        <v>32</v>
      </c>
      <c r="G1446" s="5" t="s">
        <v>2</v>
      </c>
    </row>
    <row r="1447" spans="1:7">
      <c r="C1447" s="5" t="s">
        <v>1068</v>
      </c>
    </row>
    <row r="1448" spans="1:7">
      <c r="C1448" s="5" t="s">
        <v>1069</v>
      </c>
    </row>
    <row r="1449" spans="1:7">
      <c r="C1449" s="5" t="s">
        <v>1070</v>
      </c>
    </row>
    <row r="1450" spans="1:7" ht="3.6" customHeight="1"/>
    <row r="1451" spans="1:7">
      <c r="A1451" s="13" t="s">
        <v>1071</v>
      </c>
      <c r="F1451" s="14">
        <v>57</v>
      </c>
      <c r="G1451" s="5" t="s">
        <v>2</v>
      </c>
    </row>
    <row r="1452" spans="1:7">
      <c r="B1452" s="14" t="s">
        <v>1072</v>
      </c>
    </row>
    <row r="1453" spans="1:7">
      <c r="C1453" s="5" t="s">
        <v>1073</v>
      </c>
    </row>
    <row r="1454" spans="1:7">
      <c r="C1454" s="5" t="s">
        <v>1074</v>
      </c>
    </row>
    <row r="1455" spans="1:7">
      <c r="C1455" s="5" t="s">
        <v>1075</v>
      </c>
    </row>
    <row r="1456" spans="1:7">
      <c r="C1456" s="5" t="s">
        <v>1076</v>
      </c>
    </row>
    <row r="1457" spans="1:7">
      <c r="C1457" s="5" t="s">
        <v>1077</v>
      </c>
    </row>
    <row r="1458" spans="1:7">
      <c r="C1458" s="5" t="s">
        <v>1078</v>
      </c>
    </row>
    <row r="1459" spans="1:7">
      <c r="C1459" s="5" t="s">
        <v>1079</v>
      </c>
    </row>
    <row r="1460" spans="1:7">
      <c r="C1460" s="5" t="s">
        <v>1080</v>
      </c>
    </row>
    <row r="1461" spans="1:7" ht="3.6" customHeight="1"/>
    <row r="1462" spans="1:7">
      <c r="A1462" s="13" t="s">
        <v>1081</v>
      </c>
    </row>
    <row r="1463" spans="1:7">
      <c r="B1463" s="14" t="s">
        <v>1082</v>
      </c>
    </row>
    <row r="1464" spans="1:7">
      <c r="C1464" s="5" t="s">
        <v>1083</v>
      </c>
    </row>
    <row r="1465" spans="1:7">
      <c r="C1465" s="5" t="s">
        <v>1084</v>
      </c>
    </row>
    <row r="1466" spans="1:7">
      <c r="C1466" s="5" t="s">
        <v>1085</v>
      </c>
    </row>
    <row r="1467" spans="1:7">
      <c r="C1467" s="5" t="s">
        <v>1086</v>
      </c>
    </row>
    <row r="1468" spans="1:7">
      <c r="C1468" s="5" t="s">
        <v>980</v>
      </c>
    </row>
    <row r="1469" spans="1:7">
      <c r="C1469" s="5" t="s">
        <v>1087</v>
      </c>
    </row>
    <row r="1470" spans="1:7">
      <c r="F1470" s="14">
        <v>55</v>
      </c>
      <c r="G1470" s="5" t="s">
        <v>2</v>
      </c>
    </row>
    <row r="1472" spans="1:7">
      <c r="A1472" s="13" t="s">
        <v>1088</v>
      </c>
    </row>
    <row r="1473" spans="1:7">
      <c r="B1473" s="14" t="s">
        <v>111</v>
      </c>
    </row>
    <row r="1474" spans="1:7">
      <c r="C1474" s="5" t="s">
        <v>1089</v>
      </c>
    </row>
    <row r="1475" spans="1:7">
      <c r="C1475" s="5" t="s">
        <v>1090</v>
      </c>
    </row>
    <row r="1476" spans="1:7">
      <c r="D1476" s="5" t="s">
        <v>1091</v>
      </c>
      <c r="F1476" s="14">
        <v>85</v>
      </c>
      <c r="G1476" s="5" t="s">
        <v>2</v>
      </c>
    </row>
    <row r="1478" spans="1:7">
      <c r="A1478" s="13" t="s">
        <v>1092</v>
      </c>
    </row>
    <row r="1479" spans="1:7">
      <c r="B1479" s="14" t="s">
        <v>677</v>
      </c>
    </row>
    <row r="1480" spans="1:7">
      <c r="C1480" s="5" t="s">
        <v>1093</v>
      </c>
    </row>
    <row r="1481" spans="1:7">
      <c r="C1481" s="5" t="s">
        <v>1094</v>
      </c>
    </row>
    <row r="1482" spans="1:7">
      <c r="C1482" s="5" t="s">
        <v>1095</v>
      </c>
    </row>
    <row r="1483" spans="1:7">
      <c r="C1483" s="5" t="s">
        <v>1096</v>
      </c>
    </row>
    <row r="1484" spans="1:7">
      <c r="F1484" s="14">
        <v>25</v>
      </c>
      <c r="G1484" s="5" t="s">
        <v>2</v>
      </c>
    </row>
    <row r="1488" spans="1:7">
      <c r="A1488" s="13" t="s">
        <v>1097</v>
      </c>
    </row>
    <row r="1489" spans="1:7">
      <c r="B1489" s="14" t="s">
        <v>1098</v>
      </c>
    </row>
    <row r="1490" spans="1:7">
      <c r="D1490" s="5" t="s">
        <v>1099</v>
      </c>
      <c r="F1490" s="14">
        <v>2</v>
      </c>
      <c r="G1490" s="5" t="s">
        <v>2</v>
      </c>
    </row>
    <row r="1492" spans="1:7">
      <c r="A1492" s="13" t="s">
        <v>1100</v>
      </c>
    </row>
    <row r="1493" spans="1:7">
      <c r="B1493" s="14" t="s">
        <v>1101</v>
      </c>
    </row>
    <row r="1494" spans="1:7">
      <c r="C1494" s="5" t="s">
        <v>1102</v>
      </c>
    </row>
    <row r="1495" spans="1:7">
      <c r="F1495" s="14">
        <v>20</v>
      </c>
      <c r="G1495" s="5" t="s">
        <v>2</v>
      </c>
    </row>
    <row r="1497" spans="1:7">
      <c r="A1497" s="13" t="s">
        <v>1103</v>
      </c>
    </row>
    <row r="1498" spans="1:7">
      <c r="B1498" s="14" t="s">
        <v>1104</v>
      </c>
    </row>
    <row r="1499" spans="1:7">
      <c r="C1499" s="5" t="s">
        <v>1105</v>
      </c>
      <c r="F1499" s="14">
        <v>29</v>
      </c>
      <c r="G1499" s="5" t="s">
        <v>2</v>
      </c>
    </row>
    <row r="1500" spans="1:7">
      <c r="C1500" s="5" t="s">
        <v>1106</v>
      </c>
    </row>
    <row r="1501" spans="1:7">
      <c r="D1501" s="5" t="s">
        <v>1107</v>
      </c>
      <c r="F1501" s="14">
        <f>4+3+3+2+3+4+1</f>
        <v>20</v>
      </c>
      <c r="G1501" s="5" t="s">
        <v>2</v>
      </c>
    </row>
    <row r="1502" spans="1:7">
      <c r="D1502" s="5" t="s">
        <v>1108</v>
      </c>
      <c r="F1502" s="14">
        <v>21</v>
      </c>
      <c r="G1502" s="5" t="s">
        <v>2</v>
      </c>
    </row>
    <row r="1503" spans="1:7">
      <c r="C1503" s="5" t="s">
        <v>1109</v>
      </c>
    </row>
    <row r="1504" spans="1:7">
      <c r="D1504" s="5" t="s">
        <v>255</v>
      </c>
    </row>
    <row r="1505" spans="1:7">
      <c r="D1505" s="5" t="s">
        <v>1110</v>
      </c>
    </row>
    <row r="1506" spans="1:7">
      <c r="F1506" s="14">
        <v>75</v>
      </c>
      <c r="G1506" s="5" t="s">
        <v>2</v>
      </c>
    </row>
    <row r="1507" spans="1:7">
      <c r="A1507" s="13" t="s">
        <v>1111</v>
      </c>
    </row>
    <row r="1508" spans="1:7">
      <c r="B1508" s="14" t="s">
        <v>1112</v>
      </c>
    </row>
    <row r="1509" spans="1:7">
      <c r="C1509" s="5" t="s">
        <v>1113</v>
      </c>
    </row>
    <row r="1510" spans="1:7">
      <c r="C1510" s="5" t="s">
        <v>1114</v>
      </c>
    </row>
    <row r="1511" spans="1:7">
      <c r="C1511" s="5" t="s">
        <v>1115</v>
      </c>
    </row>
    <row r="1512" spans="1:7">
      <c r="F1512" s="14">
        <v>17</v>
      </c>
      <c r="G1512" s="5" t="s">
        <v>2</v>
      </c>
    </row>
    <row r="1513" spans="1:7">
      <c r="A1513" s="13" t="s">
        <v>1116</v>
      </c>
    </row>
    <row r="1514" spans="1:7">
      <c r="B1514" s="14" t="s">
        <v>1117</v>
      </c>
    </row>
    <row r="1515" spans="1:7">
      <c r="C1515" s="5" t="s">
        <v>1118</v>
      </c>
    </row>
    <row r="1516" spans="1:7">
      <c r="C1516" s="5" t="s">
        <v>1119</v>
      </c>
    </row>
    <row r="1517" spans="1:7">
      <c r="F1517" s="14">
        <v>23</v>
      </c>
      <c r="G1517" s="5" t="s">
        <v>2</v>
      </c>
    </row>
    <row r="1518" spans="1:7">
      <c r="A1518" s="13" t="s">
        <v>1120</v>
      </c>
    </row>
    <row r="1519" spans="1:7">
      <c r="B1519" s="14" t="s">
        <v>1121</v>
      </c>
    </row>
    <row r="1520" spans="1:7">
      <c r="C1520" s="5" t="s">
        <v>1122</v>
      </c>
    </row>
    <row r="1521" spans="1:7">
      <c r="C1521" s="5" t="s">
        <v>1123</v>
      </c>
    </row>
    <row r="1522" spans="1:7">
      <c r="C1522" s="5" t="s">
        <v>1124</v>
      </c>
    </row>
    <row r="1523" spans="1:7">
      <c r="C1523" s="5" t="s">
        <v>1125</v>
      </c>
    </row>
    <row r="1524" spans="1:7">
      <c r="F1524" s="14">
        <v>84</v>
      </c>
      <c r="G1524" s="5" t="s">
        <v>2</v>
      </c>
    </row>
    <row r="1525" spans="1:7">
      <c r="A1525" s="13" t="s">
        <v>1126</v>
      </c>
    </row>
    <row r="1526" spans="1:7">
      <c r="B1526" s="14" t="s">
        <v>1127</v>
      </c>
    </row>
    <row r="1527" spans="1:7">
      <c r="C1527" s="5" t="s">
        <v>1128</v>
      </c>
    </row>
    <row r="1528" spans="1:7">
      <c r="C1528" s="5" t="s">
        <v>1129</v>
      </c>
    </row>
    <row r="1529" spans="1:7">
      <c r="C1529" s="5" t="s">
        <v>1130</v>
      </c>
    </row>
    <row r="1530" spans="1:7">
      <c r="C1530" s="5" t="s">
        <v>1131</v>
      </c>
    </row>
    <row r="1531" spans="1:7">
      <c r="C1531" s="5" t="s">
        <v>1132</v>
      </c>
    </row>
    <row r="1532" spans="1:7">
      <c r="F1532" s="14">
        <v>31</v>
      </c>
      <c r="G1532" s="5" t="s">
        <v>2</v>
      </c>
    </row>
    <row r="1533" spans="1:7">
      <c r="A1533" s="13" t="s">
        <v>1133</v>
      </c>
    </row>
    <row r="1534" spans="1:7">
      <c r="B1534" s="14" t="s">
        <v>62</v>
      </c>
    </row>
    <row r="1535" spans="1:7">
      <c r="C1535" s="5" t="s">
        <v>1134</v>
      </c>
    </row>
    <row r="1536" spans="1:7">
      <c r="C1536" s="5" t="s">
        <v>1135</v>
      </c>
    </row>
    <row r="1537" spans="1:7">
      <c r="C1537" s="5" t="s">
        <v>1136</v>
      </c>
    </row>
    <row r="1538" spans="1:7">
      <c r="F1538" s="14">
        <v>117</v>
      </c>
      <c r="G1538" s="5" t="s">
        <v>2</v>
      </c>
    </row>
    <row r="1539" spans="1:7">
      <c r="A1539" s="13" t="s">
        <v>1137</v>
      </c>
    </row>
    <row r="1540" spans="1:7">
      <c r="B1540" s="14" t="s">
        <v>1138</v>
      </c>
    </row>
    <row r="1541" spans="1:7">
      <c r="C1541" s="5" t="s">
        <v>1139</v>
      </c>
    </row>
    <row r="1542" spans="1:7">
      <c r="C1542" s="5" t="s">
        <v>1140</v>
      </c>
    </row>
    <row r="1543" spans="1:7">
      <c r="C1543" s="5" t="s">
        <v>1141</v>
      </c>
    </row>
    <row r="1544" spans="1:7">
      <c r="F1544" s="14">
        <v>51</v>
      </c>
      <c r="G1544" s="5" t="s">
        <v>2</v>
      </c>
    </row>
    <row r="1546" spans="1:7">
      <c r="A1546" s="13" t="s">
        <v>1142</v>
      </c>
    </row>
    <row r="1547" spans="1:7">
      <c r="B1547" s="14" t="s">
        <v>1143</v>
      </c>
    </row>
    <row r="1548" spans="1:7">
      <c r="C1548" s="5" t="s">
        <v>1144</v>
      </c>
    </row>
    <row r="1549" spans="1:7">
      <c r="C1549" s="5" t="s">
        <v>1145</v>
      </c>
    </row>
    <row r="1550" spans="1:7">
      <c r="C1550" s="5" t="s">
        <v>1146</v>
      </c>
    </row>
    <row r="1551" spans="1:7">
      <c r="C1551" s="5" t="s">
        <v>1147</v>
      </c>
    </row>
    <row r="1552" spans="1:7">
      <c r="C1552" s="5" t="s">
        <v>1148</v>
      </c>
    </row>
    <row r="1553" spans="1:7">
      <c r="F1553" s="14">
        <v>47</v>
      </c>
      <c r="G1553" s="5" t="s">
        <v>2</v>
      </c>
    </row>
    <row r="1554" spans="1:7">
      <c r="A1554" s="13" t="s">
        <v>1149</v>
      </c>
    </row>
    <row r="1555" spans="1:7">
      <c r="B1555" s="14" t="s">
        <v>1150</v>
      </c>
    </row>
    <row r="1556" spans="1:7">
      <c r="C1556" s="5" t="s">
        <v>1151</v>
      </c>
    </row>
    <row r="1557" spans="1:7">
      <c r="F1557" s="14">
        <v>40</v>
      </c>
      <c r="G1557" s="5" t="s">
        <v>2</v>
      </c>
    </row>
    <row r="1559" spans="1:7">
      <c r="A1559" s="13" t="s">
        <v>1152</v>
      </c>
    </row>
    <row r="1560" spans="1:7">
      <c r="B1560" s="14" t="s">
        <v>1153</v>
      </c>
    </row>
    <row r="1561" spans="1:7">
      <c r="C1561" s="5" t="s">
        <v>1154</v>
      </c>
    </row>
    <row r="1562" spans="1:7">
      <c r="C1562" s="5" t="s">
        <v>1155</v>
      </c>
    </row>
    <row r="1563" spans="1:7">
      <c r="C1563" s="5" t="s">
        <v>1156</v>
      </c>
    </row>
    <row r="1564" spans="1:7">
      <c r="F1564" s="14">
        <v>50</v>
      </c>
      <c r="G1564" s="5" t="s">
        <v>2</v>
      </c>
    </row>
    <row r="1565" spans="1:7">
      <c r="A1565" s="13" t="s">
        <v>1157</v>
      </c>
    </row>
    <row r="1566" spans="1:7">
      <c r="B1566" s="14" t="s">
        <v>1158</v>
      </c>
    </row>
    <row r="1567" spans="1:7">
      <c r="C1567" s="5" t="s">
        <v>1159</v>
      </c>
    </row>
    <row r="1568" spans="1:7">
      <c r="C1568" s="5" t="s">
        <v>1160</v>
      </c>
    </row>
    <row r="1569" spans="1:7">
      <c r="C1569" s="5" t="s">
        <v>1161</v>
      </c>
    </row>
    <row r="1570" spans="1:7">
      <c r="C1570" s="5" t="s">
        <v>1162</v>
      </c>
    </row>
    <row r="1571" spans="1:7">
      <c r="F1571" s="14">
        <v>22</v>
      </c>
      <c r="G1571" s="5" t="s">
        <v>2</v>
      </c>
    </row>
    <row r="1572" spans="1:7">
      <c r="A1572" s="13" t="s">
        <v>1163</v>
      </c>
    </row>
    <row r="1573" spans="1:7">
      <c r="B1573" s="14" t="s">
        <v>1164</v>
      </c>
    </row>
    <row r="1574" spans="1:7">
      <c r="C1574" s="5" t="s">
        <v>1154</v>
      </c>
    </row>
    <row r="1575" spans="1:7">
      <c r="C1575" s="5" t="s">
        <v>1165</v>
      </c>
    </row>
    <row r="1576" spans="1:7">
      <c r="C1576" s="5" t="s">
        <v>1166</v>
      </c>
    </row>
    <row r="1577" spans="1:7">
      <c r="C1577" s="5" t="s">
        <v>1167</v>
      </c>
    </row>
    <row r="1578" spans="1:7">
      <c r="C1578" s="5" t="s">
        <v>1168</v>
      </c>
      <c r="F1578" s="14">
        <v>29</v>
      </c>
      <c r="G1578" s="5" t="s">
        <v>2</v>
      </c>
    </row>
    <row r="1580" spans="1:7">
      <c r="A1580" s="13" t="s">
        <v>1169</v>
      </c>
    </row>
    <row r="1581" spans="1:7">
      <c r="B1581" s="14" t="s">
        <v>1170</v>
      </c>
    </row>
    <row r="1582" spans="1:7">
      <c r="C1582" s="5" t="s">
        <v>1171</v>
      </c>
    </row>
    <row r="1583" spans="1:7">
      <c r="C1583" s="5" t="s">
        <v>1172</v>
      </c>
    </row>
    <row r="1584" spans="1:7">
      <c r="C1584" s="5" t="s">
        <v>1173</v>
      </c>
      <c r="F1584" s="14">
        <v>31</v>
      </c>
      <c r="G1584" s="5" t="s">
        <v>2</v>
      </c>
    </row>
    <row r="1586" spans="1:7">
      <c r="A1586" s="13" t="s">
        <v>1174</v>
      </c>
    </row>
    <row r="1587" spans="1:7">
      <c r="B1587" s="14" t="s">
        <v>62</v>
      </c>
    </row>
    <row r="1588" spans="1:7">
      <c r="C1588" s="5" t="s">
        <v>1134</v>
      </c>
    </row>
    <row r="1589" spans="1:7">
      <c r="C1589" s="5" t="s">
        <v>1135</v>
      </c>
    </row>
    <row r="1590" spans="1:7">
      <c r="C1590" s="5" t="s">
        <v>1136</v>
      </c>
    </row>
    <row r="1591" spans="1:7">
      <c r="F1591" s="14">
        <v>50</v>
      </c>
      <c r="G1591" s="5" t="s">
        <v>2</v>
      </c>
    </row>
    <row r="1592" spans="1:7">
      <c r="A1592" s="13" t="s">
        <v>1175</v>
      </c>
    </row>
    <row r="1593" spans="1:7">
      <c r="B1593" s="14" t="s">
        <v>1176</v>
      </c>
    </row>
    <row r="1594" spans="1:7">
      <c r="C1594" s="5" t="s">
        <v>1177</v>
      </c>
    </row>
    <row r="1595" spans="1:7">
      <c r="C1595" s="5" t="s">
        <v>1178</v>
      </c>
    </row>
    <row r="1596" spans="1:7">
      <c r="C1596" s="5" t="s">
        <v>1179</v>
      </c>
      <c r="F1596" s="14">
        <v>27</v>
      </c>
      <c r="G1596" s="5" t="s">
        <v>2</v>
      </c>
    </row>
    <row r="1598" spans="1:7">
      <c r="A1598" s="13" t="s">
        <v>1180</v>
      </c>
    </row>
    <row r="1599" spans="1:7">
      <c r="B1599" s="14" t="s">
        <v>1181</v>
      </c>
    </row>
    <row r="1600" spans="1:7">
      <c r="C1600" s="5" t="s">
        <v>1182</v>
      </c>
    </row>
    <row r="1601" spans="1:7">
      <c r="C1601" s="5" t="s">
        <v>1183</v>
      </c>
    </row>
    <row r="1602" spans="1:7">
      <c r="C1602" s="5" t="s">
        <v>1184</v>
      </c>
    </row>
    <row r="1603" spans="1:7">
      <c r="C1603" s="5" t="s">
        <v>1185</v>
      </c>
    </row>
    <row r="1604" spans="1:7">
      <c r="C1604" s="5" t="s">
        <v>1186</v>
      </c>
    </row>
    <row r="1605" spans="1:7">
      <c r="C1605" s="5" t="s">
        <v>1187</v>
      </c>
    </row>
    <row r="1606" spans="1:7">
      <c r="C1606" s="5" t="s">
        <v>1188</v>
      </c>
    </row>
    <row r="1607" spans="1:7">
      <c r="F1607" s="14">
        <v>47</v>
      </c>
      <c r="G1607" s="5" t="s">
        <v>2</v>
      </c>
    </row>
    <row r="1609" spans="1:7">
      <c r="A1609" s="13" t="s">
        <v>1189</v>
      </c>
    </row>
    <row r="1610" spans="1:7">
      <c r="B1610" s="14" t="s">
        <v>1190</v>
      </c>
    </row>
    <row r="1611" spans="1:7">
      <c r="C1611" s="5" t="s">
        <v>1191</v>
      </c>
    </row>
    <row r="1612" spans="1:7">
      <c r="C1612" s="5" t="s">
        <v>1192</v>
      </c>
    </row>
    <row r="1613" spans="1:7">
      <c r="F1613" s="14">
        <v>4</v>
      </c>
      <c r="G1613" s="5" t="s">
        <v>2</v>
      </c>
    </row>
    <row r="1615" spans="1:7">
      <c r="A1615" s="13" t="s">
        <v>1193</v>
      </c>
    </row>
    <row r="1616" spans="1:7">
      <c r="B1616" s="14" t="s">
        <v>1194</v>
      </c>
    </row>
    <row r="1617" spans="1:7">
      <c r="C1617" s="5" t="s">
        <v>1195</v>
      </c>
    </row>
    <row r="1618" spans="1:7">
      <c r="C1618" s="5" t="s">
        <v>1196</v>
      </c>
    </row>
    <row r="1619" spans="1:7">
      <c r="C1619" s="5" t="s">
        <v>1197</v>
      </c>
    </row>
    <row r="1620" spans="1:7">
      <c r="F1620" s="14">
        <v>16</v>
      </c>
      <c r="G1620" s="5" t="s">
        <v>2</v>
      </c>
    </row>
    <row r="1622" spans="1:7">
      <c r="A1622" s="13" t="s">
        <v>1198</v>
      </c>
    </row>
    <row r="1623" spans="1:7">
      <c r="B1623" s="14" t="s">
        <v>1199</v>
      </c>
    </row>
    <row r="1624" spans="1:7">
      <c r="C1624" s="5" t="s">
        <v>1200</v>
      </c>
    </row>
    <row r="1625" spans="1:7">
      <c r="C1625" s="5" t="s">
        <v>1201</v>
      </c>
    </row>
    <row r="1626" spans="1:7">
      <c r="C1626" s="5" t="s">
        <v>1202</v>
      </c>
    </row>
    <row r="1627" spans="1:7">
      <c r="C1627" s="5" t="s">
        <v>1203</v>
      </c>
    </row>
    <row r="1628" spans="1:7">
      <c r="C1628" s="5" t="s">
        <v>1204</v>
      </c>
    </row>
    <row r="1629" spans="1:7">
      <c r="F1629" s="14">
        <v>47</v>
      </c>
      <c r="G1629" s="5" t="s">
        <v>2</v>
      </c>
    </row>
    <row r="1631" spans="1:7">
      <c r="A1631" s="13" t="s">
        <v>1205</v>
      </c>
    </row>
    <row r="1632" spans="1:7">
      <c r="B1632" s="14" t="s">
        <v>283</v>
      </c>
    </row>
    <row r="1633" spans="1:7">
      <c r="C1633" s="5" t="s">
        <v>1206</v>
      </c>
    </row>
    <row r="1634" spans="1:7">
      <c r="C1634" s="5" t="s">
        <v>1207</v>
      </c>
    </row>
    <row r="1635" spans="1:7">
      <c r="C1635" s="5" t="s">
        <v>1208</v>
      </c>
    </row>
    <row r="1636" spans="1:7">
      <c r="C1636" s="5" t="s">
        <v>1209</v>
      </c>
    </row>
    <row r="1637" spans="1:7">
      <c r="F1637" s="14">
        <v>44</v>
      </c>
      <c r="G1637" s="5" t="s">
        <v>2</v>
      </c>
    </row>
    <row r="1638" spans="1:7">
      <c r="A1638" s="13" t="s">
        <v>1210</v>
      </c>
    </row>
    <row r="1639" spans="1:7">
      <c r="B1639" s="14" t="s">
        <v>1211</v>
      </c>
    </row>
    <row r="1640" spans="1:7">
      <c r="C1640" s="5" t="s">
        <v>1212</v>
      </c>
    </row>
    <row r="1641" spans="1:7">
      <c r="C1641" s="5" t="s">
        <v>1213</v>
      </c>
    </row>
    <row r="1642" spans="1:7">
      <c r="C1642" s="5" t="s">
        <v>1214</v>
      </c>
    </row>
    <row r="1643" spans="1:7">
      <c r="C1643" s="5" t="s">
        <v>566</v>
      </c>
      <c r="F1643" s="14">
        <v>17</v>
      </c>
      <c r="G1643" s="5" t="s">
        <v>2</v>
      </c>
    </row>
    <row r="1645" spans="1:7">
      <c r="A1645" s="13" t="s">
        <v>1215</v>
      </c>
    </row>
    <row r="1646" spans="1:7">
      <c r="B1646" s="14" t="s">
        <v>1216</v>
      </c>
    </row>
    <row r="1647" spans="1:7">
      <c r="B1647" s="42"/>
      <c r="C1647" s="5" t="s">
        <v>1217</v>
      </c>
    </row>
    <row r="1648" spans="1:7">
      <c r="C1648" s="5" t="s">
        <v>1218</v>
      </c>
    </row>
    <row r="1649" spans="1:7">
      <c r="C1649" s="5" t="s">
        <v>1219</v>
      </c>
    </row>
    <row r="1650" spans="1:7">
      <c r="C1650" s="5" t="s">
        <v>1220</v>
      </c>
      <c r="F1650" s="14">
        <v>48</v>
      </c>
      <c r="G1650" s="5" t="s">
        <v>2</v>
      </c>
    </row>
    <row r="1652" spans="1:7">
      <c r="A1652" s="13" t="s">
        <v>1221</v>
      </c>
    </row>
    <row r="1653" spans="1:7">
      <c r="C1653" s="5" t="s">
        <v>1222</v>
      </c>
    </row>
    <row r="1654" spans="1:7">
      <c r="C1654" s="5" t="s">
        <v>1223</v>
      </c>
    </row>
    <row r="1655" spans="1:7">
      <c r="F1655" s="14">
        <v>51</v>
      </c>
      <c r="G1655" s="5" t="s">
        <v>2</v>
      </c>
    </row>
    <row r="1657" spans="1:7">
      <c r="A1657" s="13" t="s">
        <v>1224</v>
      </c>
    </row>
    <row r="1658" spans="1:7">
      <c r="B1658" s="14" t="s">
        <v>62</v>
      </c>
    </row>
    <row r="1659" spans="1:7">
      <c r="C1659" s="5" t="s">
        <v>1225</v>
      </c>
    </row>
    <row r="1660" spans="1:7">
      <c r="C1660" s="5" t="s">
        <v>1226</v>
      </c>
    </row>
    <row r="1661" spans="1:7">
      <c r="F1661" s="14">
        <v>51</v>
      </c>
      <c r="G1661" s="5" t="s">
        <v>2</v>
      </c>
    </row>
    <row r="1663" spans="1:7">
      <c r="A1663" s="13" t="s">
        <v>1227</v>
      </c>
    </row>
    <row r="1664" spans="1:7">
      <c r="B1664" s="14" t="s">
        <v>805</v>
      </c>
    </row>
    <row r="1665" spans="1:7">
      <c r="C1665" s="5" t="s">
        <v>1228</v>
      </c>
    </row>
    <row r="1666" spans="1:7">
      <c r="C1666" s="5" t="s">
        <v>1229</v>
      </c>
    </row>
    <row r="1667" spans="1:7">
      <c r="C1667" s="5" t="s">
        <v>1230</v>
      </c>
    </row>
    <row r="1668" spans="1:7">
      <c r="F1668" s="14">
        <v>19</v>
      </c>
      <c r="G1668" s="5" t="s">
        <v>2</v>
      </c>
    </row>
    <row r="1671" spans="1:7">
      <c r="A1671" s="13" t="s">
        <v>1231</v>
      </c>
    </row>
    <row r="1672" spans="1:7">
      <c r="B1672" s="14" t="s">
        <v>1232</v>
      </c>
    </row>
    <row r="1673" spans="1:7">
      <c r="C1673" s="5" t="s">
        <v>1233</v>
      </c>
    </row>
    <row r="1674" spans="1:7">
      <c r="C1674" s="5" t="s">
        <v>1234</v>
      </c>
    </row>
    <row r="1675" spans="1:7">
      <c r="F1675" s="14">
        <v>52</v>
      </c>
      <c r="G1675" s="5" t="s">
        <v>2</v>
      </c>
    </row>
    <row r="1677" spans="1:7">
      <c r="A1677" s="13" t="s">
        <v>1235</v>
      </c>
    </row>
    <row r="1678" spans="1:7">
      <c r="B1678" s="14" t="s">
        <v>1236</v>
      </c>
    </row>
    <row r="1679" spans="1:7">
      <c r="C1679" s="5" t="s">
        <v>1237</v>
      </c>
    </row>
    <row r="1680" spans="1:7">
      <c r="C1680" s="5" t="s">
        <v>1238</v>
      </c>
    </row>
    <row r="1681" spans="1:7">
      <c r="C1681" s="5" t="s">
        <v>1021</v>
      </c>
      <c r="E1681" s="5" t="s">
        <v>1239</v>
      </c>
    </row>
    <row r="1682" spans="1:7">
      <c r="C1682" s="5" t="s">
        <v>1023</v>
      </c>
    </row>
    <row r="1683" spans="1:7">
      <c r="C1683" s="5" t="s">
        <v>1025</v>
      </c>
    </row>
    <row r="1684" spans="1:7">
      <c r="D1684" s="5" t="s">
        <v>1240</v>
      </c>
    </row>
    <row r="1685" spans="1:7">
      <c r="F1685" s="14">
        <v>42</v>
      </c>
      <c r="G1685" s="5" t="s">
        <v>2</v>
      </c>
    </row>
    <row r="1687" spans="1:7">
      <c r="A1687" s="13" t="s">
        <v>1241</v>
      </c>
    </row>
    <row r="1688" spans="1:7">
      <c r="B1688" s="14" t="s">
        <v>1242</v>
      </c>
    </row>
    <row r="1689" spans="1:7">
      <c r="C1689" s="5" t="s">
        <v>1243</v>
      </c>
    </row>
    <row r="1690" spans="1:7">
      <c r="C1690" s="5" t="s">
        <v>1244</v>
      </c>
    </row>
    <row r="1691" spans="1:7">
      <c r="C1691" s="5" t="s">
        <v>1245</v>
      </c>
    </row>
    <row r="1692" spans="1:7">
      <c r="F1692" s="14">
        <v>36</v>
      </c>
      <c r="G1692" s="5" t="s">
        <v>2</v>
      </c>
    </row>
    <row r="1694" spans="1:7">
      <c r="A1694" s="13" t="s">
        <v>1246</v>
      </c>
    </row>
    <row r="1695" spans="1:7">
      <c r="B1695" s="14" t="s">
        <v>1247</v>
      </c>
    </row>
    <row r="1696" spans="1:7">
      <c r="C1696" s="5" t="s">
        <v>1248</v>
      </c>
    </row>
    <row r="1697" spans="1:7">
      <c r="C1697" s="5" t="s">
        <v>1249</v>
      </c>
    </row>
    <row r="1698" spans="1:7">
      <c r="C1698" s="5" t="s">
        <v>1250</v>
      </c>
    </row>
    <row r="1699" spans="1:7">
      <c r="C1699" s="5" t="s">
        <v>1251</v>
      </c>
    </row>
    <row r="1700" spans="1:7">
      <c r="D1700" s="5" t="s">
        <v>1252</v>
      </c>
    </row>
    <row r="1701" spans="1:7">
      <c r="D1701" s="5" t="s">
        <v>1253</v>
      </c>
    </row>
    <row r="1702" spans="1:7">
      <c r="F1702" s="14">
        <v>26</v>
      </c>
      <c r="G1702" s="5" t="s">
        <v>2</v>
      </c>
    </row>
    <row r="1704" spans="1:7">
      <c r="A1704" s="13" t="s">
        <v>1254</v>
      </c>
    </row>
    <row r="1705" spans="1:7">
      <c r="B1705" s="14" t="s">
        <v>1255</v>
      </c>
    </row>
    <row r="1706" spans="1:7">
      <c r="C1706" s="5" t="s">
        <v>1256</v>
      </c>
    </row>
    <row r="1707" spans="1:7">
      <c r="C1707" s="5" t="s">
        <v>1257</v>
      </c>
    </row>
    <row r="1708" spans="1:7">
      <c r="C1708" s="5" t="s">
        <v>1258</v>
      </c>
    </row>
    <row r="1709" spans="1:7">
      <c r="C1709" s="5" t="s">
        <v>1259</v>
      </c>
    </row>
    <row r="1710" spans="1:7">
      <c r="C1710" s="5" t="s">
        <v>1260</v>
      </c>
    </row>
    <row r="1711" spans="1:7">
      <c r="F1711" s="14">
        <v>49</v>
      </c>
      <c r="G1711" s="5" t="s">
        <v>2</v>
      </c>
    </row>
    <row r="1712" spans="1:7">
      <c r="A1712" s="13" t="s">
        <v>1261</v>
      </c>
    </row>
    <row r="1713" spans="1:7">
      <c r="B1713" s="14" t="s">
        <v>1262</v>
      </c>
    </row>
    <row r="1714" spans="1:7">
      <c r="C1714" s="5" t="s">
        <v>1263</v>
      </c>
    </row>
    <row r="1715" spans="1:7">
      <c r="F1715" s="14">
        <v>11</v>
      </c>
      <c r="G1715" s="5" t="s">
        <v>2</v>
      </c>
    </row>
    <row r="1716" spans="1:7">
      <c r="A1716" s="13" t="s">
        <v>1264</v>
      </c>
    </row>
    <row r="1717" spans="1:7">
      <c r="B1717" s="14" t="s">
        <v>1265</v>
      </c>
    </row>
    <row r="1718" spans="1:7">
      <c r="C1718" s="5" t="s">
        <v>1266</v>
      </c>
    </row>
    <row r="1719" spans="1:7">
      <c r="C1719" s="5" t="s">
        <v>1267</v>
      </c>
    </row>
    <row r="1720" spans="1:7">
      <c r="C1720" s="5" t="s">
        <v>1268</v>
      </c>
    </row>
    <row r="1721" spans="1:7">
      <c r="C1721" s="5" t="s">
        <v>1269</v>
      </c>
    </row>
    <row r="1722" spans="1:7">
      <c r="C1722" s="5" t="s">
        <v>1270</v>
      </c>
    </row>
    <row r="1723" spans="1:7">
      <c r="F1723" s="14">
        <v>60</v>
      </c>
      <c r="G1723" s="5" t="s">
        <v>2</v>
      </c>
    </row>
    <row r="1724" spans="1:7">
      <c r="A1724" s="13" t="s">
        <v>1271</v>
      </c>
    </row>
    <row r="1725" spans="1:7">
      <c r="B1725" s="14" t="s">
        <v>62</v>
      </c>
    </row>
    <row r="1726" spans="1:7">
      <c r="C1726" s="5" t="s">
        <v>1225</v>
      </c>
    </row>
    <row r="1727" spans="1:7">
      <c r="C1727" s="5" t="s">
        <v>1226</v>
      </c>
    </row>
    <row r="1728" spans="1:7">
      <c r="F1728" s="14">
        <v>80</v>
      </c>
      <c r="G1728" s="5" t="s">
        <v>2</v>
      </c>
    </row>
    <row r="1729" spans="1:7">
      <c r="A1729" s="13" t="s">
        <v>1272</v>
      </c>
    </row>
    <row r="1730" spans="1:7">
      <c r="B1730" s="14" t="s">
        <v>805</v>
      </c>
    </row>
    <row r="1731" spans="1:7">
      <c r="C1731" s="5" t="s">
        <v>1273</v>
      </c>
    </row>
    <row r="1732" spans="1:7">
      <c r="C1732" s="5" t="s">
        <v>1274</v>
      </c>
    </row>
    <row r="1733" spans="1:7">
      <c r="C1733" s="5" t="s">
        <v>1275</v>
      </c>
    </row>
    <row r="1734" spans="1:7">
      <c r="C1734" s="5" t="s">
        <v>1276</v>
      </c>
    </row>
    <row r="1735" spans="1:7">
      <c r="F1735" s="14">
        <v>24</v>
      </c>
      <c r="G1735" s="5" t="s">
        <v>2</v>
      </c>
    </row>
    <row r="1737" spans="1:7">
      <c r="A1737" s="13" t="s">
        <v>1277</v>
      </c>
    </row>
    <row r="1738" spans="1:7">
      <c r="B1738" s="14" t="s">
        <v>1278</v>
      </c>
    </row>
    <row r="1739" spans="1:7">
      <c r="C1739" s="5" t="s">
        <v>1279</v>
      </c>
    </row>
    <row r="1740" spans="1:7">
      <c r="C1740" s="5" t="s">
        <v>1280</v>
      </c>
    </row>
    <row r="1741" spans="1:7">
      <c r="C1741" s="5" t="s">
        <v>1281</v>
      </c>
    </row>
    <row r="1742" spans="1:7">
      <c r="C1742" s="5" t="s">
        <v>1282</v>
      </c>
    </row>
    <row r="1743" spans="1:7">
      <c r="F1743" s="14">
        <v>28</v>
      </c>
      <c r="G1743" s="5" t="s">
        <v>2</v>
      </c>
    </row>
    <row r="1744" spans="1:7">
      <c r="A1744" s="13" t="s">
        <v>1283</v>
      </c>
    </row>
    <row r="1745" spans="1:7">
      <c r="B1745" s="14" t="s">
        <v>1284</v>
      </c>
    </row>
    <row r="1746" spans="1:7">
      <c r="C1746" s="5" t="s">
        <v>1285</v>
      </c>
    </row>
    <row r="1747" spans="1:7">
      <c r="C1747" s="5" t="s">
        <v>1286</v>
      </c>
    </row>
    <row r="1748" spans="1:7">
      <c r="C1748" s="5" t="s">
        <v>1287</v>
      </c>
    </row>
    <row r="1749" spans="1:7">
      <c r="F1749" s="14">
        <v>30</v>
      </c>
      <c r="G1749" s="5" t="s">
        <v>2</v>
      </c>
    </row>
    <row r="1750" spans="1:7">
      <c r="A1750" s="13" t="s">
        <v>1288</v>
      </c>
    </row>
    <row r="1751" spans="1:7">
      <c r="B1751" s="14" t="s">
        <v>1289</v>
      </c>
    </row>
    <row r="1752" spans="1:7">
      <c r="C1752" s="5" t="s">
        <v>1290</v>
      </c>
    </row>
    <row r="1753" spans="1:7">
      <c r="C1753" s="5" t="s">
        <v>1291</v>
      </c>
    </row>
    <row r="1754" spans="1:7">
      <c r="C1754" s="5" t="s">
        <v>1292</v>
      </c>
    </row>
    <row r="1755" spans="1:7">
      <c r="C1755" s="5" t="s">
        <v>1293</v>
      </c>
    </row>
    <row r="1756" spans="1:7">
      <c r="C1756" s="5" t="s">
        <v>1294</v>
      </c>
    </row>
    <row r="1757" spans="1:7">
      <c r="F1757" s="14">
        <v>60</v>
      </c>
      <c r="G1757" s="5" t="s">
        <v>2</v>
      </c>
    </row>
    <row r="1758" spans="1:7">
      <c r="A1758" s="13" t="s">
        <v>1295</v>
      </c>
    </row>
    <row r="1759" spans="1:7">
      <c r="B1759" s="14" t="s">
        <v>1296</v>
      </c>
    </row>
    <row r="1760" spans="1:7">
      <c r="C1760" s="5" t="s">
        <v>1297</v>
      </c>
    </row>
    <row r="1761" spans="1:7">
      <c r="C1761" s="5" t="s">
        <v>1298</v>
      </c>
    </row>
    <row r="1762" spans="1:7">
      <c r="C1762" s="43" t="s">
        <v>1299</v>
      </c>
    </row>
    <row r="1763" spans="1:7">
      <c r="C1763" s="5" t="s">
        <v>1300</v>
      </c>
    </row>
    <row r="1764" spans="1:7">
      <c r="C1764" s="5" t="s">
        <v>1301</v>
      </c>
    </row>
    <row r="1765" spans="1:7">
      <c r="C1765" s="5" t="s">
        <v>1302</v>
      </c>
    </row>
    <row r="1766" spans="1:7">
      <c r="F1766" s="14">
        <v>49</v>
      </c>
      <c r="G1766" s="5" t="s">
        <v>2</v>
      </c>
    </row>
    <row r="1767" spans="1:7">
      <c r="A1767" s="13" t="s">
        <v>1303</v>
      </c>
    </row>
    <row r="1768" spans="1:7">
      <c r="B1768" s="14" t="s">
        <v>1304</v>
      </c>
    </row>
    <row r="1769" spans="1:7">
      <c r="C1769" s="5" t="s">
        <v>1305</v>
      </c>
    </row>
    <row r="1770" spans="1:7">
      <c r="C1770" s="5" t="s">
        <v>1306</v>
      </c>
    </row>
    <row r="1772" spans="1:7">
      <c r="A1772" s="13" t="s">
        <v>1307</v>
      </c>
    </row>
    <row r="1773" spans="1:7">
      <c r="B1773" s="14" t="s">
        <v>62</v>
      </c>
    </row>
    <row r="1774" spans="1:7">
      <c r="C1774" s="5" t="s">
        <v>1308</v>
      </c>
    </row>
    <row r="1775" spans="1:7">
      <c r="C1775" s="5" t="s">
        <v>1309</v>
      </c>
    </row>
    <row r="1776" spans="1:7">
      <c r="F1776" s="14">
        <v>42</v>
      </c>
      <c r="G1776" s="5" t="s">
        <v>2</v>
      </c>
    </row>
    <row r="1778" spans="1:7">
      <c r="A1778" s="44" t="s">
        <v>1310</v>
      </c>
    </row>
    <row r="1779" spans="1:7">
      <c r="B1779" s="14" t="s">
        <v>805</v>
      </c>
    </row>
    <row r="1780" spans="1:7">
      <c r="C1780" s="5" t="s">
        <v>1311</v>
      </c>
    </row>
    <row r="1781" spans="1:7">
      <c r="C1781" s="5" t="s">
        <v>1312</v>
      </c>
    </row>
    <row r="1782" spans="1:7">
      <c r="C1782" s="5" t="s">
        <v>1313</v>
      </c>
    </row>
    <row r="1783" spans="1:7">
      <c r="F1783" s="14">
        <v>29</v>
      </c>
      <c r="G1783" s="5" t="s">
        <v>2</v>
      </c>
    </row>
    <row r="1785" spans="1:7">
      <c r="A1785" s="13" t="s">
        <v>1314</v>
      </c>
    </row>
    <row r="1786" spans="1:7">
      <c r="B1786" s="14" t="s">
        <v>1315</v>
      </c>
    </row>
    <row r="1787" spans="1:7">
      <c r="C1787" s="5" t="s">
        <v>1316</v>
      </c>
    </row>
    <row r="1788" spans="1:7">
      <c r="C1788" s="5" t="s">
        <v>255</v>
      </c>
    </row>
    <row r="1789" spans="1:7">
      <c r="D1789" s="5" t="s">
        <v>1317</v>
      </c>
    </row>
    <row r="1790" spans="1:7">
      <c r="F1790" s="14">
        <v>12</v>
      </c>
      <c r="G1790" s="5" t="s">
        <v>2</v>
      </c>
    </row>
    <row r="1792" spans="1:7">
      <c r="A1792" s="13" t="s">
        <v>1318</v>
      </c>
    </row>
    <row r="1793" spans="2:7">
      <c r="B1793" s="14" t="s">
        <v>1319</v>
      </c>
    </row>
    <row r="1794" spans="2:7">
      <c r="C1794" s="5" t="s">
        <v>1320</v>
      </c>
    </row>
    <row r="1795" spans="2:7">
      <c r="C1795" s="5" t="s">
        <v>1321</v>
      </c>
    </row>
    <row r="1796" spans="2:7">
      <c r="C1796" s="5" t="s">
        <v>1322</v>
      </c>
    </row>
    <row r="1797" spans="2:7">
      <c r="F1797" s="14">
        <v>22</v>
      </c>
      <c r="G1797" s="5" t="s">
        <v>2</v>
      </c>
    </row>
  </sheetData>
  <pageMargins left="0.59055118110236227" right="0.19685039370078741" top="0.98425196850393704" bottom="0.39370078740157483" header="0.51181102362204722" footer="0.51181102362204722"/>
  <pageSetup paperSize="9" scale="95" orientation="portrait" r:id="rId1"/>
  <headerFooter alignWithMargins="0">
    <oddHeader>&amp;CTATABÁNYAI ENERGIA SPORT EGYESÜLET
Terémészetbarát Szakosztály
túrái</oddHeader>
    <oddFooter>&amp;R&amp;N/&amp;P. oldal</oddFooter>
  </headerFooter>
  <rowBreaks count="23" manualBreakCount="23">
    <brk id="55" max="65535" man="1"/>
    <brk id="114" max="65535" man="1"/>
    <brk id="225" max="16383" man="1"/>
    <brk id="281" max="16383" man="1"/>
    <brk id="373" max="16383" man="1"/>
    <brk id="429" max="16383" man="1"/>
    <brk id="552" max="16383" man="1"/>
    <brk id="590" max="16383" man="1"/>
    <brk id="754" max="16383" man="1"/>
    <brk id="851" max="16383" man="1"/>
    <brk id="912" max="16383" man="1"/>
    <brk id="930" max="16383" man="1"/>
    <brk id="1020" max="16383" man="1"/>
    <brk id="1080" max="16383" man="1"/>
    <brk id="1104" max="16383" man="1"/>
    <brk id="1164" max="16383" man="1"/>
    <brk id="1195" max="16383" man="1"/>
    <brk id="1255" max="16383" man="1"/>
    <brk id="1313" max="16383" man="1"/>
    <brk id="1374" max="16383" man="1"/>
    <brk id="1406" max="16383" man="1"/>
    <brk id="1487" max="16383" man="1"/>
    <brk id="15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résztvétel</vt:lpstr>
      <vt:lpstr>Tény túrák</vt:lpstr>
      <vt:lpstr>résztvétel!Nyomtatási_cím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2018-03-24T17:19:24Z</dcterms:created>
  <dcterms:modified xsi:type="dcterms:W3CDTF">2018-03-24T17:30:00Z</dcterms:modified>
</cp:coreProperties>
</file>